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Drive condivisi\OLOBOX\02-Commesse\04-Aperte\C11184_Aral_CasMef2022\Di lavoro\Elaborazioni\"/>
    </mc:Choice>
  </mc:AlternateContent>
  <xr:revisionPtr revIDLastSave="0" documentId="13_ncr:1_{1E2ED3D3-464E-4842-81B8-104C6CEC925A}" xr6:coauthVersionLast="47" xr6:coauthVersionMax="47" xr10:uidLastSave="{00000000-0000-0000-0000-000000000000}"/>
  <bookViews>
    <workbookView xWindow="-108" yWindow="-108" windowWidth="23256" windowHeight="12576" tabRatio="865" xr2:uid="{00000000-000D-0000-FFFF-FFFF00000000}"/>
  </bookViews>
  <sheets>
    <sheet name="Totale Attività" sheetId="22" r:id="rId1"/>
    <sheet name="Attività 01" sheetId="39" r:id="rId2"/>
    <sheet name="Attività 02" sheetId="40" r:id="rId3"/>
    <sheet name="Attività 03" sheetId="46" r:id="rId4"/>
    <sheet name="Attività 04" sheetId="45" r:id="rId5"/>
    <sheet name="Attività 05" sheetId="44" state="hidden" r:id="rId6"/>
    <sheet name="Attività 06" sheetId="43" state="hidden" r:id="rId7"/>
    <sheet name="Attività 07" sheetId="53" state="hidden" r:id="rId8"/>
    <sheet name="Attività 08" sheetId="52" state="hidden" r:id="rId9"/>
    <sheet name="Attività 09" sheetId="51" state="hidden" r:id="rId10"/>
    <sheet name="Attività 10" sheetId="50" state="hidden" r:id="rId11"/>
    <sheet name="Attività 11" sheetId="49" state="hidden" r:id="rId12"/>
    <sheet name="Attività 12" sheetId="48" state="hidden" r:id="rId13"/>
    <sheet name="Attività 13" sheetId="47" state="hidden" r:id="rId14"/>
    <sheet name="Attività 14" sheetId="41" state="hidden" r:id="rId15"/>
    <sheet name="Attività 15" sheetId="42" state="hidden" r:id="rId16"/>
  </sheets>
  <externalReferences>
    <externalReference r:id="rId17"/>
    <externalReference r:id="rId18"/>
  </externalReferences>
  <definedNames>
    <definedName name="_xlnm.Print_Area" localSheetId="1">'Attività 01'!$B$1:$L$64</definedName>
    <definedName name="_xlnm.Print_Area" localSheetId="2">'Attività 02'!$B$1:$L$64</definedName>
    <definedName name="_xlnm.Print_Area" localSheetId="3">'Attività 03'!$B$1:$L$64</definedName>
    <definedName name="_xlnm.Print_Area" localSheetId="4">'Attività 04'!$B$1:$L$64</definedName>
    <definedName name="_xlnm.Print_Area" localSheetId="5">'Attività 05'!$B$1:$L$64</definedName>
    <definedName name="_xlnm.Print_Area" localSheetId="6">'Attività 06'!$B$1:$L$64</definedName>
    <definedName name="_xlnm.Print_Area" localSheetId="7">'Attività 07'!$B$1:$L$64</definedName>
    <definedName name="_xlnm.Print_Area" localSheetId="8">'Attività 08'!$B$1:$L$64</definedName>
    <definedName name="_xlnm.Print_Area" localSheetId="9">'Attività 09'!$B$1:$L$64</definedName>
    <definedName name="_xlnm.Print_Area" localSheetId="10">'Attività 10'!$B$1:$L$64</definedName>
    <definedName name="_xlnm.Print_Area" localSheetId="11">'Attività 11'!$B$1:$L$64</definedName>
    <definedName name="_xlnm.Print_Area" localSheetId="12">'Attività 12'!$B$1:$L$64</definedName>
    <definedName name="_xlnm.Print_Area" localSheetId="13">'Attività 13'!$B$1:$L$64</definedName>
    <definedName name="_xlnm.Print_Area" localSheetId="14">'Attività 14'!$B$1:$L$64</definedName>
    <definedName name="_xlnm.Print_Area" localSheetId="15">'Attività 15'!$B$1:$L$64</definedName>
    <definedName name="_xlnm.Print_Area" localSheetId="0">'Totale Attività'!$B$1:$L$23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45" l="1"/>
  <c r="E19" i="45"/>
  <c r="C45" i="42"/>
  <c r="A45" i="42"/>
  <c r="N45" i="42" s="1"/>
  <c r="C24" i="42"/>
  <c r="A24" i="42"/>
  <c r="N24" i="42" s="1"/>
  <c r="C3" i="42"/>
  <c r="A3" i="42"/>
  <c r="C45" i="41"/>
  <c r="A45" i="41"/>
  <c r="N45" i="41" s="1"/>
  <c r="C24" i="41"/>
  <c r="A24" i="41"/>
  <c r="N24" i="41" s="1"/>
  <c r="C3" i="41"/>
  <c r="A3" i="41"/>
  <c r="C45" i="47"/>
  <c r="A45" i="47"/>
  <c r="N45" i="47" s="1"/>
  <c r="C24" i="47"/>
  <c r="A24" i="47"/>
  <c r="N24" i="47" s="1"/>
  <c r="C3" i="47"/>
  <c r="A3" i="47"/>
  <c r="C45" i="48"/>
  <c r="A45" i="48"/>
  <c r="N45" i="48" s="1"/>
  <c r="C24" i="48"/>
  <c r="A24" i="48"/>
  <c r="N24" i="48" s="1"/>
  <c r="C3" i="48"/>
  <c r="A3" i="48"/>
  <c r="C45" i="49"/>
  <c r="A45" i="49"/>
  <c r="N45" i="49" s="1"/>
  <c r="C24" i="49"/>
  <c r="A24" i="49"/>
  <c r="N24" i="49" s="1"/>
  <c r="C3" i="49"/>
  <c r="A3" i="49"/>
  <c r="C45" i="50"/>
  <c r="A45" i="50"/>
  <c r="N45" i="50" s="1"/>
  <c r="C24" i="50"/>
  <c r="A24" i="50"/>
  <c r="N24" i="50" s="1"/>
  <c r="C3" i="50"/>
  <c r="A3" i="50"/>
  <c r="C45" i="51"/>
  <c r="A45" i="51"/>
  <c r="N45" i="51" s="1"/>
  <c r="C24" i="51"/>
  <c r="A24" i="51"/>
  <c r="N24" i="51" s="1"/>
  <c r="C3" i="51"/>
  <c r="A3" i="51"/>
  <c r="C45" i="52"/>
  <c r="A45" i="52"/>
  <c r="N45" i="52" s="1"/>
  <c r="C24" i="52"/>
  <c r="A24" i="52"/>
  <c r="N24" i="52" s="1"/>
  <c r="C3" i="52"/>
  <c r="A3" i="52"/>
  <c r="C45" i="53"/>
  <c r="A45" i="53"/>
  <c r="N45" i="53" s="1"/>
  <c r="C24" i="53"/>
  <c r="A24" i="53"/>
  <c r="N24" i="53" s="1"/>
  <c r="C3" i="53"/>
  <c r="A3" i="53"/>
  <c r="C45" i="43"/>
  <c r="A45" i="43"/>
  <c r="N45" i="43" s="1"/>
  <c r="C24" i="43"/>
  <c r="A24" i="43"/>
  <c r="N24" i="43" s="1"/>
  <c r="C3" i="43"/>
  <c r="A3" i="43"/>
  <c r="C45" i="44"/>
  <c r="A45" i="44"/>
  <c r="N45" i="44" s="1"/>
  <c r="C24" i="44"/>
  <c r="A24" i="44"/>
  <c r="N24" i="44" s="1"/>
  <c r="C3" i="44"/>
  <c r="A3" i="44"/>
  <c r="C45" i="45"/>
  <c r="A45" i="45"/>
  <c r="N45" i="45" s="1"/>
  <c r="C24" i="45"/>
  <c r="A24" i="45"/>
  <c r="N24" i="45" s="1"/>
  <c r="C3" i="45"/>
  <c r="A3" i="45"/>
  <c r="C45" i="46"/>
  <c r="A45" i="46"/>
  <c r="N45" i="46" s="1"/>
  <c r="C24" i="46"/>
  <c r="A24" i="46"/>
  <c r="N24" i="46" s="1"/>
  <c r="C3" i="46"/>
  <c r="A3" i="46"/>
  <c r="C45" i="40"/>
  <c r="A45" i="40"/>
  <c r="N45" i="40" s="1"/>
  <c r="C24" i="40"/>
  <c r="A24" i="40"/>
  <c r="N24" i="40" s="1"/>
  <c r="C3" i="40"/>
  <c r="A3" i="40"/>
  <c r="C45" i="39"/>
  <c r="A45" i="39"/>
  <c r="C24" i="39"/>
  <c r="A24" i="39"/>
  <c r="C3" i="39"/>
  <c r="A3" i="39"/>
  <c r="K22" i="22" l="1"/>
  <c r="J22" i="22"/>
  <c r="I22" i="22"/>
  <c r="H22" i="22"/>
  <c r="G22" i="22"/>
  <c r="F22" i="22"/>
  <c r="E22" i="22"/>
  <c r="K21" i="22"/>
  <c r="J21" i="22"/>
  <c r="I21" i="22"/>
  <c r="H21" i="22"/>
  <c r="G21" i="22"/>
  <c r="F21" i="22"/>
  <c r="E21" i="22"/>
  <c r="K20" i="22"/>
  <c r="J20" i="22"/>
  <c r="I20" i="22"/>
  <c r="H20" i="22"/>
  <c r="G20" i="22"/>
  <c r="F20" i="22"/>
  <c r="E20" i="22"/>
  <c r="K19" i="22"/>
  <c r="J19" i="22"/>
  <c r="I19" i="22"/>
  <c r="H19" i="22"/>
  <c r="G19" i="22"/>
  <c r="F19" i="22"/>
  <c r="E19" i="22"/>
  <c r="K18" i="22"/>
  <c r="J18" i="22"/>
  <c r="I18" i="22"/>
  <c r="H18" i="22"/>
  <c r="G18" i="22"/>
  <c r="F18" i="22"/>
  <c r="E18" i="22"/>
  <c r="D22" i="22"/>
  <c r="D21" i="22"/>
  <c r="D20" i="22"/>
  <c r="D19" i="22"/>
  <c r="D18" i="22"/>
  <c r="L22" i="22" l="1"/>
  <c r="L21" i="22"/>
  <c r="L19" i="22"/>
  <c r="L18" i="22"/>
  <c r="K12" i="22"/>
  <c r="J12" i="22"/>
  <c r="I12" i="22"/>
  <c r="H12" i="22"/>
  <c r="G12" i="22"/>
  <c r="F12" i="22"/>
  <c r="E12" i="22"/>
  <c r="D12" i="22"/>
  <c r="K11" i="22"/>
  <c r="J11" i="22"/>
  <c r="I11" i="22"/>
  <c r="H11" i="22"/>
  <c r="G11" i="22"/>
  <c r="F11" i="22"/>
  <c r="E11" i="22"/>
  <c r="D11" i="22"/>
  <c r="K10" i="22"/>
  <c r="J10" i="22"/>
  <c r="I10" i="22"/>
  <c r="H10" i="22"/>
  <c r="G10" i="22"/>
  <c r="F10" i="22"/>
  <c r="E10" i="22"/>
  <c r="D10" i="22"/>
  <c r="K9" i="22"/>
  <c r="J9" i="22"/>
  <c r="I9" i="22"/>
  <c r="H9" i="22"/>
  <c r="G9" i="22"/>
  <c r="F9" i="22"/>
  <c r="E9" i="22"/>
  <c r="D9" i="22"/>
  <c r="K8" i="22"/>
  <c r="J8" i="22"/>
  <c r="I8" i="22"/>
  <c r="H8" i="22"/>
  <c r="G8" i="22"/>
  <c r="F8" i="22"/>
  <c r="E8" i="22"/>
  <c r="D8" i="22"/>
  <c r="K7" i="22"/>
  <c r="J7" i="22"/>
  <c r="I7" i="22"/>
  <c r="H7" i="22"/>
  <c r="L7" i="22" s="1"/>
  <c r="G7" i="22"/>
  <c r="F7" i="22"/>
  <c r="E7" i="22"/>
  <c r="D7" i="22"/>
  <c r="K6" i="22"/>
  <c r="K13" i="22" s="1"/>
  <c r="J6" i="22"/>
  <c r="J13" i="22" s="1"/>
  <c r="I6" i="22"/>
  <c r="I13" i="22" s="1"/>
  <c r="H6" i="22"/>
  <c r="L6" i="22" s="1"/>
  <c r="G6" i="22"/>
  <c r="F6" i="22"/>
  <c r="E6" i="22"/>
  <c r="D6" i="22"/>
  <c r="E54" i="47"/>
  <c r="I41" i="49"/>
  <c r="K59" i="51"/>
  <c r="K61" i="44"/>
  <c r="K33" i="46"/>
  <c r="I58" i="53"/>
  <c r="I37" i="53"/>
  <c r="K22" i="53"/>
  <c r="J22" i="53"/>
  <c r="I22" i="53"/>
  <c r="H22" i="53"/>
  <c r="G22" i="53"/>
  <c r="F22" i="53"/>
  <c r="E22" i="53"/>
  <c r="D22" i="53"/>
  <c r="L21" i="53"/>
  <c r="L20" i="53"/>
  <c r="L19" i="53"/>
  <c r="L18" i="53"/>
  <c r="L17" i="53"/>
  <c r="I16" i="53"/>
  <c r="K13" i="53"/>
  <c r="J13" i="53"/>
  <c r="I13" i="53"/>
  <c r="H13" i="53"/>
  <c r="G13" i="53"/>
  <c r="F13" i="53"/>
  <c r="E13" i="53"/>
  <c r="D13" i="53"/>
  <c r="L12" i="53"/>
  <c r="L11" i="53"/>
  <c r="L10" i="53"/>
  <c r="L9" i="53"/>
  <c r="L8" i="53"/>
  <c r="L7" i="53"/>
  <c r="L6" i="53"/>
  <c r="L13" i="53" s="1"/>
  <c r="I58" i="52"/>
  <c r="I37" i="52"/>
  <c r="K22" i="52"/>
  <c r="J22" i="52"/>
  <c r="I22" i="52"/>
  <c r="H22" i="52"/>
  <c r="G22" i="52"/>
  <c r="F22" i="52"/>
  <c r="E22" i="52"/>
  <c r="D22" i="52"/>
  <c r="L21" i="52"/>
  <c r="L20" i="52"/>
  <c r="L19" i="52"/>
  <c r="L18" i="52"/>
  <c r="L17" i="52"/>
  <c r="I16" i="52"/>
  <c r="K13" i="52"/>
  <c r="J13" i="52"/>
  <c r="I13" i="52"/>
  <c r="H13" i="52"/>
  <c r="G13" i="52"/>
  <c r="F13" i="52"/>
  <c r="E13" i="52"/>
  <c r="D13" i="52"/>
  <c r="L12" i="52"/>
  <c r="L11" i="52"/>
  <c r="L10" i="52"/>
  <c r="L9" i="52"/>
  <c r="L8" i="52"/>
  <c r="L7" i="52"/>
  <c r="L6" i="52"/>
  <c r="I58" i="51"/>
  <c r="I37" i="51"/>
  <c r="K22" i="51"/>
  <c r="J22" i="51"/>
  <c r="I22" i="51"/>
  <c r="H22" i="51"/>
  <c r="G22" i="51"/>
  <c r="F22" i="51"/>
  <c r="E22" i="51"/>
  <c r="D22" i="51"/>
  <c r="L21" i="51"/>
  <c r="L20" i="51"/>
  <c r="L19" i="51"/>
  <c r="L18" i="51"/>
  <c r="L17" i="51"/>
  <c r="I16" i="51"/>
  <c r="K13" i="51"/>
  <c r="J13" i="51"/>
  <c r="I13" i="51"/>
  <c r="H13" i="51"/>
  <c r="G13" i="51"/>
  <c r="F13" i="51"/>
  <c r="E13" i="51"/>
  <c r="D13" i="51"/>
  <c r="L12" i="51"/>
  <c r="L11" i="51"/>
  <c r="L10" i="51"/>
  <c r="L9" i="51"/>
  <c r="L8" i="51"/>
  <c r="L7" i="51"/>
  <c r="L6" i="51"/>
  <c r="I58" i="50"/>
  <c r="I37" i="50"/>
  <c r="K22" i="50"/>
  <c r="J22" i="50"/>
  <c r="I22" i="50"/>
  <c r="H22" i="50"/>
  <c r="G22" i="50"/>
  <c r="F22" i="50"/>
  <c r="E22" i="50"/>
  <c r="D22" i="50"/>
  <c r="L21" i="50"/>
  <c r="L20" i="50"/>
  <c r="L19" i="50"/>
  <c r="L18" i="50"/>
  <c r="L17" i="50"/>
  <c r="I16" i="50"/>
  <c r="K13" i="50"/>
  <c r="J13" i="50"/>
  <c r="I13" i="50"/>
  <c r="H13" i="50"/>
  <c r="G13" i="50"/>
  <c r="F13" i="50"/>
  <c r="E13" i="50"/>
  <c r="D13" i="50"/>
  <c r="L12" i="50"/>
  <c r="L11" i="50"/>
  <c r="L10" i="50"/>
  <c r="L9" i="50"/>
  <c r="L8" i="50"/>
  <c r="L7" i="50"/>
  <c r="L6" i="50"/>
  <c r="L13" i="50" s="1"/>
  <c r="I58" i="49"/>
  <c r="I37" i="49"/>
  <c r="K22" i="49"/>
  <c r="J22" i="49"/>
  <c r="I22" i="49"/>
  <c r="H22" i="49"/>
  <c r="G22" i="49"/>
  <c r="F22" i="49"/>
  <c r="E22" i="49"/>
  <c r="D22" i="49"/>
  <c r="L21" i="49"/>
  <c r="L20" i="49"/>
  <c r="L19" i="49"/>
  <c r="L18" i="49"/>
  <c r="L17" i="49"/>
  <c r="I16" i="49"/>
  <c r="K13" i="49"/>
  <c r="J13" i="49"/>
  <c r="I13" i="49"/>
  <c r="H13" i="49"/>
  <c r="G13" i="49"/>
  <c r="F13" i="49"/>
  <c r="E13" i="49"/>
  <c r="D13" i="49"/>
  <c r="L12" i="49"/>
  <c r="L11" i="49"/>
  <c r="L10" i="49"/>
  <c r="L9" i="49"/>
  <c r="L8" i="49"/>
  <c r="L7" i="49"/>
  <c r="L6" i="49"/>
  <c r="L13" i="49" s="1"/>
  <c r="I58" i="48"/>
  <c r="I37" i="48"/>
  <c r="K22" i="48"/>
  <c r="J22" i="48"/>
  <c r="I22" i="48"/>
  <c r="H22" i="48"/>
  <c r="G22" i="48"/>
  <c r="F22" i="48"/>
  <c r="E22" i="48"/>
  <c r="D22" i="48"/>
  <c r="L21" i="48"/>
  <c r="L20" i="48"/>
  <c r="L19" i="48"/>
  <c r="L18" i="48"/>
  <c r="L17" i="48"/>
  <c r="I16" i="48"/>
  <c r="K13" i="48"/>
  <c r="J13" i="48"/>
  <c r="I13" i="48"/>
  <c r="H13" i="48"/>
  <c r="G13" i="48"/>
  <c r="F13" i="48"/>
  <c r="E13" i="48"/>
  <c r="D13" i="48"/>
  <c r="L12" i="48"/>
  <c r="L11" i="48"/>
  <c r="L10" i="48"/>
  <c r="L9" i="48"/>
  <c r="L8" i="48"/>
  <c r="L7" i="48"/>
  <c r="L6" i="48"/>
  <c r="I58" i="47"/>
  <c r="I37" i="47"/>
  <c r="K22" i="47"/>
  <c r="J22" i="47"/>
  <c r="I22" i="47"/>
  <c r="H22" i="47"/>
  <c r="G22" i="47"/>
  <c r="F22" i="47"/>
  <c r="E22" i="47"/>
  <c r="D22" i="47"/>
  <c r="L21" i="47"/>
  <c r="L20" i="47"/>
  <c r="L19" i="47"/>
  <c r="L18" i="47"/>
  <c r="L17" i="47"/>
  <c r="I16" i="47"/>
  <c r="K13" i="47"/>
  <c r="J13" i="47"/>
  <c r="I13" i="47"/>
  <c r="H13" i="47"/>
  <c r="G13" i="47"/>
  <c r="F13" i="47"/>
  <c r="E13" i="47"/>
  <c r="D13" i="47"/>
  <c r="L12" i="47"/>
  <c r="L11" i="47"/>
  <c r="L10" i="47"/>
  <c r="L9" i="47"/>
  <c r="L8" i="47"/>
  <c r="L7" i="47"/>
  <c r="L6" i="47"/>
  <c r="I58" i="46"/>
  <c r="I37" i="46"/>
  <c r="K22" i="46"/>
  <c r="J22" i="46"/>
  <c r="I22" i="46"/>
  <c r="H22" i="46"/>
  <c r="G22" i="46"/>
  <c r="F22" i="46"/>
  <c r="E22" i="46"/>
  <c r="D22" i="46"/>
  <c r="L21" i="46"/>
  <c r="L20" i="46"/>
  <c r="L19" i="46"/>
  <c r="L18" i="46"/>
  <c r="L17" i="46"/>
  <c r="I16" i="46"/>
  <c r="K13" i="46"/>
  <c r="J13" i="46"/>
  <c r="I13" i="46"/>
  <c r="H13" i="46"/>
  <c r="G13" i="46"/>
  <c r="F13" i="46"/>
  <c r="E13" i="46"/>
  <c r="D13" i="46"/>
  <c r="L12" i="46"/>
  <c r="L11" i="46"/>
  <c r="L10" i="46"/>
  <c r="L9" i="46"/>
  <c r="L8" i="46"/>
  <c r="L7" i="46"/>
  <c r="L6" i="46"/>
  <c r="I58" i="45"/>
  <c r="I37" i="45"/>
  <c r="K22" i="45"/>
  <c r="J22" i="45"/>
  <c r="I22" i="45"/>
  <c r="H22" i="45"/>
  <c r="G22" i="45"/>
  <c r="F22" i="45"/>
  <c r="E22" i="45"/>
  <c r="D22" i="45"/>
  <c r="L21" i="45"/>
  <c r="L20" i="45"/>
  <c r="L19" i="45"/>
  <c r="L18" i="45"/>
  <c r="L17" i="45"/>
  <c r="I16" i="45"/>
  <c r="K13" i="45"/>
  <c r="J13" i="45"/>
  <c r="I13" i="45"/>
  <c r="H13" i="45"/>
  <c r="G13" i="45"/>
  <c r="F13" i="45"/>
  <c r="E13" i="45"/>
  <c r="D13" i="45"/>
  <c r="L12" i="45"/>
  <c r="L11" i="45"/>
  <c r="L10" i="45"/>
  <c r="L9" i="45"/>
  <c r="L8" i="45"/>
  <c r="L7" i="45"/>
  <c r="L6" i="45"/>
  <c r="I58" i="44"/>
  <c r="I37" i="44"/>
  <c r="K22" i="44"/>
  <c r="J22" i="44"/>
  <c r="I22" i="44"/>
  <c r="H22" i="44"/>
  <c r="G22" i="44"/>
  <c r="F22" i="44"/>
  <c r="E22" i="44"/>
  <c r="D22" i="44"/>
  <c r="L21" i="44"/>
  <c r="L20" i="44"/>
  <c r="L19" i="44"/>
  <c r="L18" i="44"/>
  <c r="L17" i="44"/>
  <c r="I16" i="44"/>
  <c r="K13" i="44"/>
  <c r="J13" i="44"/>
  <c r="I13" i="44"/>
  <c r="H13" i="44"/>
  <c r="G13" i="44"/>
  <c r="F13" i="44"/>
  <c r="E13" i="44"/>
  <c r="D13" i="44"/>
  <c r="L12" i="44"/>
  <c r="L11" i="44"/>
  <c r="L10" i="44"/>
  <c r="L9" i="44"/>
  <c r="L8" i="44"/>
  <c r="L7" i="44"/>
  <c r="L6" i="44"/>
  <c r="I58" i="43"/>
  <c r="I37" i="43"/>
  <c r="K22" i="43"/>
  <c r="J22" i="43"/>
  <c r="I22" i="43"/>
  <c r="H22" i="43"/>
  <c r="G22" i="43"/>
  <c r="F22" i="43"/>
  <c r="E22" i="43"/>
  <c r="D22" i="43"/>
  <c r="L21" i="43"/>
  <c r="L20" i="43"/>
  <c r="L19" i="43"/>
  <c r="L18" i="43"/>
  <c r="L17" i="43"/>
  <c r="I16" i="43"/>
  <c r="K13" i="43"/>
  <c r="J13" i="43"/>
  <c r="I13" i="43"/>
  <c r="H13" i="43"/>
  <c r="G13" i="43"/>
  <c r="F13" i="43"/>
  <c r="E13" i="43"/>
  <c r="D13" i="43"/>
  <c r="L12" i="43"/>
  <c r="L11" i="43"/>
  <c r="L10" i="43"/>
  <c r="L9" i="43"/>
  <c r="L8" i="43"/>
  <c r="L7" i="43"/>
  <c r="L6" i="43"/>
  <c r="I58" i="42"/>
  <c r="I37" i="42"/>
  <c r="K22" i="42"/>
  <c r="J22" i="42"/>
  <c r="I22" i="42"/>
  <c r="H22" i="42"/>
  <c r="G22" i="42"/>
  <c r="F22" i="42"/>
  <c r="E22" i="42"/>
  <c r="D22" i="42"/>
  <c r="L21" i="42"/>
  <c r="L20" i="42"/>
  <c r="L19" i="42"/>
  <c r="L18" i="42"/>
  <c r="L17" i="42"/>
  <c r="L22" i="42" s="1"/>
  <c r="I16" i="42"/>
  <c r="K13" i="42"/>
  <c r="J13" i="42"/>
  <c r="I13" i="42"/>
  <c r="H13" i="42"/>
  <c r="G13" i="42"/>
  <c r="F13" i="42"/>
  <c r="E13" i="42"/>
  <c r="D13" i="42"/>
  <c r="L12" i="42"/>
  <c r="L11" i="42"/>
  <c r="L10" i="42"/>
  <c r="L9" i="42"/>
  <c r="L8" i="42"/>
  <c r="L7" i="42"/>
  <c r="L6" i="42"/>
  <c r="I58" i="41"/>
  <c r="I37" i="41"/>
  <c r="K22" i="41"/>
  <c r="J22" i="41"/>
  <c r="I22" i="41"/>
  <c r="H22" i="41"/>
  <c r="G22" i="41"/>
  <c r="F22" i="41"/>
  <c r="E22" i="41"/>
  <c r="D22" i="41"/>
  <c r="L21" i="41"/>
  <c r="L20" i="41"/>
  <c r="L19" i="41"/>
  <c r="L18" i="41"/>
  <c r="L17" i="41"/>
  <c r="I16" i="41"/>
  <c r="K13" i="41"/>
  <c r="J13" i="41"/>
  <c r="I13" i="41"/>
  <c r="H13" i="41"/>
  <c r="G13" i="41"/>
  <c r="F13" i="41"/>
  <c r="E13" i="41"/>
  <c r="D13" i="41"/>
  <c r="L12" i="41"/>
  <c r="L11" i="41"/>
  <c r="L10" i="41"/>
  <c r="L9" i="41"/>
  <c r="L8" i="41"/>
  <c r="L7" i="41"/>
  <c r="L6" i="41"/>
  <c r="I58" i="40"/>
  <c r="I37" i="40"/>
  <c r="K22" i="40"/>
  <c r="J22" i="40"/>
  <c r="I22" i="40"/>
  <c r="H22" i="40"/>
  <c r="G22" i="40"/>
  <c r="F22" i="40"/>
  <c r="E22" i="40"/>
  <c r="D22" i="40"/>
  <c r="L21" i="40"/>
  <c r="L20" i="40"/>
  <c r="L19" i="40"/>
  <c r="L18" i="40"/>
  <c r="L17" i="40"/>
  <c r="I16" i="40"/>
  <c r="K13" i="40"/>
  <c r="J13" i="40"/>
  <c r="I13" i="40"/>
  <c r="H13" i="40"/>
  <c r="G13" i="40"/>
  <c r="F13" i="40"/>
  <c r="E13" i="40"/>
  <c r="D13" i="40"/>
  <c r="L12" i="40"/>
  <c r="L11" i="40"/>
  <c r="L10" i="40"/>
  <c r="L9" i="40"/>
  <c r="L8" i="40"/>
  <c r="L7" i="40"/>
  <c r="L6" i="40"/>
  <c r="I58" i="39"/>
  <c r="I37" i="39"/>
  <c r="K22" i="39"/>
  <c r="J22" i="39"/>
  <c r="I22" i="39"/>
  <c r="H22" i="39"/>
  <c r="G22" i="39"/>
  <c r="F22" i="39"/>
  <c r="E22" i="39"/>
  <c r="D22" i="39"/>
  <c r="L21" i="39"/>
  <c r="L20" i="39"/>
  <c r="L19" i="39"/>
  <c r="L18" i="39"/>
  <c r="L17" i="39"/>
  <c r="I16" i="39"/>
  <c r="K13" i="39"/>
  <c r="J13" i="39"/>
  <c r="I13" i="39"/>
  <c r="H13" i="39"/>
  <c r="G13" i="39"/>
  <c r="F13" i="39"/>
  <c r="E13" i="39"/>
  <c r="D13" i="39"/>
  <c r="L12" i="39"/>
  <c r="L11" i="39"/>
  <c r="L10" i="39"/>
  <c r="L9" i="39"/>
  <c r="L8" i="39"/>
  <c r="L7" i="39"/>
  <c r="L6" i="39"/>
  <c r="L20" i="22"/>
  <c r="N17" i="22"/>
  <c r="I17" i="22"/>
  <c r="L13" i="48"/>
  <c r="G27" i="53"/>
  <c r="I50" i="47"/>
  <c r="G62" i="47"/>
  <c r="K49" i="47"/>
  <c r="D52" i="47"/>
  <c r="G53" i="47"/>
  <c r="G59" i="47"/>
  <c r="I61" i="47"/>
  <c r="D62" i="47"/>
  <c r="G48" i="47"/>
  <c r="F63" i="47"/>
  <c r="D49" i="47"/>
  <c r="J51" i="47"/>
  <c r="I52" i="47"/>
  <c r="K54" i="47"/>
  <c r="J61" i="47"/>
  <c r="E62" i="47"/>
  <c r="K48" i="47"/>
  <c r="D61" i="47"/>
  <c r="K62" i="47"/>
  <c r="I49" i="47"/>
  <c r="D50" i="47"/>
  <c r="F52" i="47"/>
  <c r="E59" i="47"/>
  <c r="I59" i="47"/>
  <c r="K61" i="47"/>
  <c r="J62" i="44"/>
  <c r="H60" i="44"/>
  <c r="D60" i="44"/>
  <c r="H54" i="44"/>
  <c r="J52" i="44"/>
  <c r="F52" i="44"/>
  <c r="H50" i="44"/>
  <c r="J48" i="44"/>
  <c r="F48" i="44"/>
  <c r="H62" i="44"/>
  <c r="J60" i="44"/>
  <c r="F60" i="44"/>
  <c r="H63" i="44"/>
  <c r="J61" i="44"/>
  <c r="F61" i="44"/>
  <c r="H59" i="44"/>
  <c r="D53" i="44"/>
  <c r="I52" i="44"/>
  <c r="F51" i="44"/>
  <c r="D49" i="44"/>
  <c r="I48" i="44"/>
  <c r="J49" i="44"/>
  <c r="F53" i="44"/>
  <c r="E54" i="44"/>
  <c r="I51" i="44"/>
  <c r="H52" i="44"/>
  <c r="I60" i="44"/>
  <c r="E50" i="44"/>
  <c r="D51" i="44"/>
  <c r="I54" i="44"/>
  <c r="K23" i="22"/>
  <c r="J23" i="22"/>
  <c r="I23" i="22"/>
  <c r="H23" i="22"/>
  <c r="G23" i="22"/>
  <c r="F23" i="22"/>
  <c r="E23" i="22"/>
  <c r="D23" i="22"/>
  <c r="G13" i="22"/>
  <c r="D13" i="22"/>
  <c r="F30" i="49"/>
  <c r="G33" i="49"/>
  <c r="E51" i="51"/>
  <c r="J59" i="51"/>
  <c r="H62" i="51"/>
  <c r="E61" i="51"/>
  <c r="L13" i="47" l="1"/>
  <c r="L12" i="22"/>
  <c r="L13" i="45"/>
  <c r="L22" i="41"/>
  <c r="L22" i="49"/>
  <c r="L22" i="51"/>
  <c r="L22" i="53"/>
  <c r="L13" i="40"/>
  <c r="L22" i="40"/>
  <c r="L13" i="43"/>
  <c r="L22" i="43"/>
  <c r="L13" i="44"/>
  <c r="L22" i="44"/>
  <c r="L13" i="46"/>
  <c r="L22" i="48"/>
  <c r="L10" i="22"/>
  <c r="L11" i="22"/>
  <c r="E13" i="22"/>
  <c r="L22" i="47"/>
  <c r="L13" i="41"/>
  <c r="L22" i="50"/>
  <c r="L13" i="52"/>
  <c r="L22" i="39"/>
  <c r="L9" i="22"/>
  <c r="F13" i="22"/>
  <c r="L22" i="45"/>
  <c r="L22" i="46"/>
  <c r="H13" i="22"/>
  <c r="L8" i="22"/>
  <c r="D49" i="51"/>
  <c r="K50" i="51"/>
  <c r="H53" i="51"/>
  <c r="D51" i="51"/>
  <c r="I28" i="49"/>
  <c r="D28" i="49"/>
  <c r="K41" i="46"/>
  <c r="H39" i="46"/>
  <c r="G29" i="46"/>
  <c r="F42" i="49"/>
  <c r="J54" i="51"/>
  <c r="G28" i="46"/>
  <c r="D27" i="49"/>
  <c r="F61" i="51"/>
  <c r="J61" i="51"/>
  <c r="F50" i="51"/>
  <c r="H61" i="51"/>
  <c r="H38" i="49"/>
  <c r="G41" i="46"/>
  <c r="I38" i="46"/>
  <c r="H28" i="46"/>
  <c r="F38" i="49"/>
  <c r="D52" i="51"/>
  <c r="K29" i="49"/>
  <c r="E53" i="51"/>
  <c r="H63" i="51"/>
  <c r="E62" i="51"/>
  <c r="E33" i="49"/>
  <c r="H32" i="49"/>
  <c r="E40" i="46"/>
  <c r="J38" i="46"/>
  <c r="E32" i="46"/>
  <c r="I29" i="49"/>
  <c r="H54" i="51"/>
  <c r="E63" i="51"/>
  <c r="I59" i="51"/>
  <c r="F48" i="51"/>
  <c r="G27" i="49"/>
  <c r="D30" i="49"/>
  <c r="G38" i="46"/>
  <c r="J32" i="46"/>
  <c r="H29" i="46"/>
  <c r="D41" i="49"/>
  <c r="J28" i="49"/>
  <c r="J41" i="46"/>
  <c r="I31" i="46"/>
  <c r="F59" i="51"/>
  <c r="K62" i="51"/>
  <c r="D60" i="51"/>
  <c r="F41" i="49"/>
  <c r="G40" i="49"/>
  <c r="J33" i="46"/>
  <c r="K31" i="46"/>
  <c r="I28" i="46"/>
  <c r="G38" i="49"/>
  <c r="K40" i="49"/>
  <c r="E54" i="51"/>
  <c r="I54" i="51"/>
  <c r="J53" i="51"/>
  <c r="D29" i="49"/>
  <c r="E38" i="49"/>
  <c r="D31" i="46"/>
  <c r="E29" i="46"/>
  <c r="E41" i="46"/>
  <c r="F33" i="49"/>
  <c r="J31" i="49"/>
  <c r="K49" i="51"/>
  <c r="G52" i="51"/>
  <c r="J50" i="51"/>
  <c r="G39" i="49"/>
  <c r="D42" i="49"/>
  <c r="F29" i="46"/>
  <c r="G27" i="46"/>
  <c r="K39" i="46"/>
  <c r="J29" i="49"/>
  <c r="K30" i="49"/>
  <c r="L13" i="51"/>
  <c r="L22" i="52"/>
  <c r="L13" i="39"/>
  <c r="L13" i="42"/>
  <c r="E60" i="51"/>
  <c r="G51" i="51"/>
  <c r="J51" i="51"/>
  <c r="F53" i="51"/>
  <c r="I53" i="51"/>
  <c r="I50" i="51"/>
  <c r="I52" i="51"/>
  <c r="D54" i="51"/>
  <c r="G63" i="51"/>
  <c r="F31" i="49"/>
  <c r="E27" i="49"/>
  <c r="F32" i="49"/>
  <c r="E28" i="49"/>
  <c r="F59" i="44"/>
  <c r="G62" i="44"/>
  <c r="D48" i="44"/>
  <c r="I50" i="44"/>
  <c r="K50" i="44"/>
  <c r="K54" i="44"/>
  <c r="D63" i="44"/>
  <c r="D62" i="44"/>
  <c r="D50" i="44"/>
  <c r="D54" i="44"/>
  <c r="F62" i="44"/>
  <c r="D41" i="46"/>
  <c r="H31" i="46"/>
  <c r="E39" i="46"/>
  <c r="I29" i="46"/>
  <c r="E42" i="46"/>
  <c r="I32" i="46"/>
  <c r="H32" i="46"/>
  <c r="F62" i="47"/>
  <c r="E53" i="47"/>
  <c r="D51" i="47"/>
  <c r="H59" i="47"/>
  <c r="H49" i="47"/>
  <c r="F53" i="47"/>
  <c r="K59" i="47"/>
  <c r="F50" i="47"/>
  <c r="G52" i="47"/>
  <c r="H41" i="49"/>
  <c r="E30" i="49"/>
  <c r="I39" i="49"/>
  <c r="I42" i="49"/>
  <c r="K33" i="49"/>
  <c r="J48" i="51"/>
  <c r="G49" i="51"/>
  <c r="F63" i="51"/>
  <c r="I49" i="52"/>
  <c r="J39" i="50"/>
  <c r="G31" i="42"/>
  <c r="K53" i="51"/>
  <c r="E59" i="51"/>
  <c r="K52" i="51"/>
  <c r="H48" i="51"/>
  <c r="K61" i="51"/>
  <c r="G62" i="51"/>
  <c r="G54" i="51"/>
  <c r="F62" i="51"/>
  <c r="I60" i="51"/>
  <c r="G31" i="49"/>
  <c r="F27" i="49"/>
  <c r="H42" i="49"/>
  <c r="F28" i="49"/>
  <c r="F40" i="49"/>
  <c r="J53" i="44"/>
  <c r="F54" i="44"/>
  <c r="J63" i="44"/>
  <c r="K48" i="44"/>
  <c r="J51" i="44"/>
  <c r="G60" i="44"/>
  <c r="G59" i="44"/>
  <c r="G63" i="44"/>
  <c r="G51" i="44"/>
  <c r="E59" i="44"/>
  <c r="E63" i="44"/>
  <c r="J39" i="46"/>
  <c r="E30" i="46"/>
  <c r="I33" i="46"/>
  <c r="J28" i="46"/>
  <c r="K40" i="46"/>
  <c r="J31" i="46"/>
  <c r="D42" i="46"/>
  <c r="E31" i="46"/>
  <c r="G61" i="47"/>
  <c r="K51" i="47"/>
  <c r="H63" i="47"/>
  <c r="H53" i="47"/>
  <c r="I48" i="47"/>
  <c r="K63" i="47"/>
  <c r="F54" i="47"/>
  <c r="G49" i="47"/>
  <c r="F49" i="47"/>
  <c r="J39" i="49"/>
  <c r="F29" i="49"/>
  <c r="I33" i="49"/>
  <c r="H39" i="49"/>
  <c r="H60" i="51"/>
  <c r="I27" i="45"/>
  <c r="D52" i="50"/>
  <c r="J40" i="48"/>
  <c r="H51" i="51"/>
  <c r="G61" i="51"/>
  <c r="J63" i="51"/>
  <c r="H59" i="51"/>
  <c r="I63" i="51"/>
  <c r="I51" i="51"/>
  <c r="G60" i="51"/>
  <c r="D61" i="51"/>
  <c r="G50" i="51"/>
  <c r="E29" i="49"/>
  <c r="E41" i="49"/>
  <c r="J40" i="49"/>
  <c r="E42" i="49"/>
  <c r="D32" i="49"/>
  <c r="K52" i="44"/>
  <c r="G53" i="44"/>
  <c r="E60" i="44"/>
  <c r="E48" i="44"/>
  <c r="E52" i="44"/>
  <c r="K60" i="44"/>
  <c r="K59" i="44"/>
  <c r="K63" i="44"/>
  <c r="K51" i="44"/>
  <c r="I59" i="44"/>
  <c r="I63" i="44"/>
  <c r="F39" i="46"/>
  <c r="J29" i="46"/>
  <c r="J42" i="46"/>
  <c r="E33" i="46"/>
  <c r="K27" i="46"/>
  <c r="G40" i="46"/>
  <c r="G30" i="46"/>
  <c r="I41" i="46"/>
  <c r="K29" i="46"/>
  <c r="D60" i="47"/>
  <c r="G51" i="47"/>
  <c r="J63" i="47"/>
  <c r="D63" i="47"/>
  <c r="D53" i="47"/>
  <c r="G63" i="47"/>
  <c r="K53" i="47"/>
  <c r="D48" i="47"/>
  <c r="F39" i="49"/>
  <c r="H27" i="49"/>
  <c r="J32" i="49"/>
  <c r="I32" i="49"/>
  <c r="D59" i="53"/>
  <c r="D59" i="42"/>
  <c r="F53" i="45"/>
  <c r="K27" i="43"/>
  <c r="H53" i="48"/>
  <c r="D63" i="51"/>
  <c r="H52" i="51"/>
  <c r="E48" i="51"/>
  <c r="I49" i="51"/>
  <c r="F51" i="51"/>
  <c r="K63" i="51"/>
  <c r="D50" i="51"/>
  <c r="J60" i="51"/>
  <c r="D39" i="49"/>
  <c r="E31" i="49"/>
  <c r="J30" i="49"/>
  <c r="E32" i="49"/>
  <c r="K42" i="49"/>
  <c r="K62" i="44"/>
  <c r="F49" i="44"/>
  <c r="J50" i="44"/>
  <c r="G52" i="44"/>
  <c r="H49" i="44"/>
  <c r="H53" i="44"/>
  <c r="E62" i="44"/>
  <c r="E61" i="44"/>
  <c r="E49" i="44"/>
  <c r="E53" i="44"/>
  <c r="G61" i="44"/>
  <c r="G42" i="46"/>
  <c r="F33" i="46"/>
  <c r="H27" i="46"/>
  <c r="H40" i="46"/>
  <c r="G31" i="46"/>
  <c r="E38" i="46"/>
  <c r="J27" i="46"/>
  <c r="G39" i="46"/>
  <c r="E27" i="46"/>
  <c r="D54" i="47"/>
  <c r="E49" i="47"/>
  <c r="J53" i="47"/>
  <c r="F61" i="47"/>
  <c r="F51" i="47"/>
  <c r="E60" i="47"/>
  <c r="E61" i="47"/>
  <c r="I51" i="47"/>
  <c r="F59" i="47"/>
  <c r="G32" i="49"/>
  <c r="G41" i="49"/>
  <c r="K60" i="51"/>
  <c r="E50" i="51"/>
  <c r="D59" i="40"/>
  <c r="I63" i="43"/>
  <c r="D38" i="52"/>
  <c r="K48" i="41"/>
  <c r="E49" i="51"/>
  <c r="H49" i="51"/>
  <c r="F60" i="51"/>
  <c r="K51" i="51"/>
  <c r="G48" i="51"/>
  <c r="G59" i="51"/>
  <c r="F52" i="51"/>
  <c r="F49" i="51"/>
  <c r="D33" i="49"/>
  <c r="G29" i="49"/>
  <c r="H28" i="49"/>
  <c r="G30" i="49"/>
  <c r="D61" i="44"/>
  <c r="G48" i="44"/>
  <c r="K49" i="44"/>
  <c r="H51" i="44"/>
  <c r="G50" i="44"/>
  <c r="G54" i="44"/>
  <c r="I62" i="44"/>
  <c r="I61" i="44"/>
  <c r="I49" i="44"/>
  <c r="I53" i="44"/>
  <c r="H41" i="46"/>
  <c r="G32" i="46"/>
  <c r="I39" i="46"/>
  <c r="H30" i="46"/>
  <c r="I42" i="46"/>
  <c r="H33" i="46"/>
  <c r="E63" i="47"/>
  <c r="I53" i="47"/>
  <c r="F48" i="47"/>
  <c r="K52" i="47"/>
  <c r="G60" i="47"/>
  <c r="K50" i="47"/>
  <c r="I54" i="47"/>
  <c r="F60" i="47"/>
  <c r="E51" i="47"/>
  <c r="G42" i="49"/>
  <c r="H31" i="49"/>
  <c r="D40" i="49"/>
  <c r="I62" i="51"/>
  <c r="H51" i="46"/>
  <c r="D38" i="44"/>
  <c r="F62" i="49"/>
  <c r="D38" i="47"/>
  <c r="L23" i="22"/>
  <c r="D40" i="50"/>
  <c r="F42" i="50"/>
  <c r="G28" i="50"/>
  <c r="G33" i="50"/>
  <c r="D30" i="50"/>
  <c r="E28" i="50"/>
  <c r="I39" i="50"/>
  <c r="F27" i="50"/>
  <c r="F33" i="50"/>
  <c r="H33" i="43"/>
  <c r="G39" i="50"/>
  <c r="I41" i="50"/>
  <c r="G42" i="50"/>
  <c r="I32" i="50"/>
  <c r="K28" i="50"/>
  <c r="I40" i="50"/>
  <c r="F38" i="50"/>
  <c r="H29" i="50"/>
  <c r="I39" i="43"/>
  <c r="G59" i="45"/>
  <c r="G51" i="45"/>
  <c r="H27" i="50"/>
  <c r="I28" i="50"/>
  <c r="K30" i="50"/>
  <c r="F32" i="50"/>
  <c r="I42" i="50"/>
  <c r="J38" i="50"/>
  <c r="G40" i="50"/>
  <c r="K42" i="50"/>
  <c r="D32" i="50"/>
  <c r="F29" i="50"/>
  <c r="D41" i="50"/>
  <c r="G63" i="45"/>
  <c r="I60" i="50"/>
  <c r="F63" i="40"/>
  <c r="G52" i="40"/>
  <c r="H63" i="40"/>
  <c r="F60" i="40"/>
  <c r="I54" i="40"/>
  <c r="H50" i="40"/>
  <c r="K31" i="45"/>
  <c r="H33" i="48"/>
  <c r="H61" i="43"/>
  <c r="E59" i="40"/>
  <c r="J63" i="40"/>
  <c r="I59" i="40"/>
  <c r="E52" i="40"/>
  <c r="J50" i="40"/>
  <c r="J62" i="40"/>
  <c r="D49" i="43"/>
  <c r="I29" i="45"/>
  <c r="D31" i="48"/>
  <c r="D51" i="41"/>
  <c r="G48" i="43"/>
  <c r="D53" i="40"/>
  <c r="K59" i="40"/>
  <c r="I50" i="40"/>
  <c r="F48" i="40"/>
  <c r="H62" i="40"/>
  <c r="K52" i="40"/>
  <c r="F51" i="43"/>
  <c r="D60" i="43"/>
  <c r="K28" i="48"/>
  <c r="I28" i="48"/>
  <c r="G39" i="48"/>
  <c r="K49" i="40"/>
  <c r="I48" i="40"/>
  <c r="K63" i="43"/>
  <c r="F33" i="48"/>
  <c r="I30" i="48"/>
  <c r="J42" i="48"/>
  <c r="I33" i="48"/>
  <c r="I42" i="48"/>
  <c r="H39" i="48"/>
  <c r="K30" i="48"/>
  <c r="J49" i="50"/>
  <c r="K39" i="48"/>
  <c r="I31" i="48"/>
  <c r="J59" i="43"/>
  <c r="G53" i="40"/>
  <c r="F53" i="40"/>
  <c r="G63" i="40"/>
  <c r="I61" i="40"/>
  <c r="I49" i="40"/>
  <c r="E54" i="40"/>
  <c r="D62" i="40"/>
  <c r="D50" i="40"/>
  <c r="H52" i="40"/>
  <c r="J52" i="40"/>
  <c r="D61" i="40"/>
  <c r="I49" i="41"/>
  <c r="H49" i="43"/>
  <c r="D52" i="43"/>
  <c r="F29" i="45"/>
  <c r="G41" i="45"/>
  <c r="F40" i="48"/>
  <c r="G52" i="43"/>
  <c r="H38" i="45"/>
  <c r="F61" i="40"/>
  <c r="F51" i="40"/>
  <c r="G49" i="40"/>
  <c r="G61" i="40"/>
  <c r="G51" i="40"/>
  <c r="J59" i="40"/>
  <c r="I51" i="40"/>
  <c r="K63" i="40"/>
  <c r="H59" i="40"/>
  <c r="K51" i="40"/>
  <c r="I63" i="40"/>
  <c r="E60" i="40"/>
  <c r="D52" i="40"/>
  <c r="E48" i="40"/>
  <c r="G60" i="40"/>
  <c r="F52" i="40"/>
  <c r="E50" i="40"/>
  <c r="K62" i="40"/>
  <c r="J54" i="40"/>
  <c r="K50" i="40"/>
  <c r="I62" i="40"/>
  <c r="H54" i="40"/>
  <c r="D51" i="40"/>
  <c r="D49" i="40"/>
  <c r="I51" i="41"/>
  <c r="F53" i="43"/>
  <c r="E52" i="43"/>
  <c r="I62" i="43"/>
  <c r="E49" i="43"/>
  <c r="E59" i="43"/>
  <c r="I30" i="45"/>
  <c r="F39" i="48"/>
  <c r="D27" i="48"/>
  <c r="F42" i="48"/>
  <c r="J32" i="48"/>
  <c r="K27" i="48"/>
  <c r="I32" i="48"/>
  <c r="H29" i="48"/>
  <c r="F30" i="48"/>
  <c r="G62" i="43"/>
  <c r="H39" i="45"/>
  <c r="G59" i="40"/>
  <c r="E49" i="40"/>
  <c r="J49" i="40"/>
  <c r="H53" i="40"/>
  <c r="K61" i="40"/>
  <c r="F50" i="40"/>
  <c r="G54" i="40"/>
  <c r="F62" i="40"/>
  <c r="I60" i="40"/>
  <c r="K60" i="40"/>
  <c r="G48" i="40"/>
  <c r="J53" i="40"/>
  <c r="G60" i="43"/>
  <c r="J62" i="43"/>
  <c r="F33" i="45"/>
  <c r="G29" i="48"/>
  <c r="K30" i="45"/>
  <c r="D63" i="40"/>
  <c r="E61" i="40"/>
  <c r="F59" i="40"/>
  <c r="E63" i="40"/>
  <c r="H61" i="40"/>
  <c r="K53" i="40"/>
  <c r="H49" i="40"/>
  <c r="J61" i="40"/>
  <c r="I53" i="40"/>
  <c r="H51" i="40"/>
  <c r="G62" i="40"/>
  <c r="F54" i="40"/>
  <c r="G50" i="40"/>
  <c r="E62" i="40"/>
  <c r="D54" i="40"/>
  <c r="K48" i="40"/>
  <c r="H48" i="40"/>
  <c r="J60" i="40"/>
  <c r="I52" i="40"/>
  <c r="J48" i="40"/>
  <c r="H60" i="40"/>
  <c r="F49" i="40"/>
  <c r="E53" i="40"/>
  <c r="H60" i="41"/>
  <c r="J50" i="43"/>
  <c r="K54" i="43"/>
  <c r="F50" i="43"/>
  <c r="K51" i="43"/>
  <c r="K61" i="43"/>
  <c r="G32" i="45"/>
  <c r="F28" i="45"/>
  <c r="D41" i="48"/>
  <c r="K38" i="48"/>
  <c r="H31" i="48"/>
  <c r="F29" i="48"/>
  <c r="K41" i="48"/>
  <c r="J38" i="48"/>
  <c r="F32" i="48"/>
  <c r="I29" i="48"/>
  <c r="F41" i="48"/>
  <c r="I38" i="48"/>
  <c r="J31" i="48"/>
  <c r="D29" i="48"/>
  <c r="J48" i="50"/>
  <c r="D27" i="46"/>
  <c r="D38" i="46"/>
  <c r="D28" i="46"/>
  <c r="F30" i="46"/>
  <c r="D32" i="46"/>
  <c r="H38" i="46"/>
  <c r="J40" i="46"/>
  <c r="H42" i="46"/>
  <c r="F27" i="46"/>
  <c r="D29" i="46"/>
  <c r="F31" i="46"/>
  <c r="D59" i="44"/>
  <c r="D52" i="44"/>
  <c r="D38" i="53"/>
  <c r="E39" i="53"/>
  <c r="D59" i="51"/>
  <c r="F54" i="51"/>
  <c r="D53" i="51"/>
  <c r="J62" i="51"/>
  <c r="H50" i="51"/>
  <c r="K54" i="51"/>
  <c r="D62" i="51"/>
  <c r="D38" i="49"/>
  <c r="I27" i="49"/>
  <c r="K39" i="49"/>
  <c r="H29" i="49"/>
  <c r="H33" i="49"/>
  <c r="J41" i="49"/>
  <c r="K27" i="49"/>
  <c r="K31" i="49"/>
  <c r="J38" i="49"/>
  <c r="H40" i="49"/>
  <c r="J42" i="49"/>
  <c r="K28" i="49"/>
  <c r="I30" i="49"/>
  <c r="K32" i="49"/>
  <c r="K38" i="49"/>
  <c r="I40" i="49"/>
  <c r="I63" i="47"/>
  <c r="D59" i="47"/>
  <c r="H51" i="47"/>
  <c r="I60" i="47"/>
  <c r="H48" i="47"/>
  <c r="J50" i="47"/>
  <c r="H52" i="47"/>
  <c r="J54" i="47"/>
  <c r="J60" i="47"/>
  <c r="H62" i="47"/>
  <c r="E50" i="47"/>
  <c r="H61" i="47"/>
  <c r="E48" i="47"/>
  <c r="G50" i="47"/>
  <c r="E52" i="47"/>
  <c r="G54" i="47"/>
  <c r="K60" i="47"/>
  <c r="I62" i="47"/>
  <c r="J49" i="47"/>
  <c r="J59" i="47"/>
  <c r="J48" i="47"/>
  <c r="H50" i="47"/>
  <c r="J52" i="47"/>
  <c r="H54" i="47"/>
  <c r="H60" i="47"/>
  <c r="J62" i="47"/>
  <c r="G48" i="50"/>
  <c r="I40" i="46"/>
  <c r="K38" i="46"/>
  <c r="K32" i="46"/>
  <c r="I30" i="46"/>
  <c r="K28" i="46"/>
  <c r="F42" i="46"/>
  <c r="D40" i="46"/>
  <c r="F38" i="46"/>
  <c r="F32" i="46"/>
  <c r="D30" i="46"/>
  <c r="F28" i="46"/>
  <c r="F41" i="46"/>
  <c r="D39" i="46"/>
  <c r="D33" i="46"/>
  <c r="K30" i="46"/>
  <c r="E28" i="46"/>
  <c r="F40" i="46"/>
  <c r="G33" i="46"/>
  <c r="J30" i="46"/>
  <c r="I27" i="46"/>
  <c r="E40" i="49"/>
  <c r="J33" i="49"/>
  <c r="D31" i="49"/>
  <c r="G28" i="49"/>
  <c r="K41" i="49"/>
  <c r="E39" i="49"/>
  <c r="H30" i="49"/>
  <c r="I38" i="49"/>
  <c r="J27" i="49"/>
  <c r="I31" i="49"/>
  <c r="J49" i="51"/>
  <c r="J52" i="51"/>
  <c r="G32" i="53"/>
  <c r="G42" i="48"/>
  <c r="E40" i="48"/>
  <c r="G38" i="48"/>
  <c r="G32" i="48"/>
  <c r="E30" i="48"/>
  <c r="G28" i="48"/>
  <c r="G41" i="48"/>
  <c r="E39" i="48"/>
  <c r="E33" i="48"/>
  <c r="G31" i="48"/>
  <c r="E29" i="48"/>
  <c r="G27" i="48"/>
  <c r="E42" i="48"/>
  <c r="G40" i="48"/>
  <c r="E38" i="48"/>
  <c r="E32" i="48"/>
  <c r="G30" i="48"/>
  <c r="E28" i="48"/>
  <c r="D32" i="48"/>
  <c r="K33" i="48"/>
  <c r="D33" i="40"/>
  <c r="D38" i="40"/>
  <c r="I63" i="45"/>
  <c r="D59" i="45"/>
  <c r="K29" i="43"/>
  <c r="J33" i="50"/>
  <c r="D38" i="50"/>
  <c r="D42" i="48"/>
  <c r="D38" i="48"/>
  <c r="J49" i="46"/>
  <c r="J54" i="46"/>
  <c r="I62" i="46"/>
  <c r="G52" i="46"/>
  <c r="E61" i="46"/>
  <c r="D50" i="46"/>
  <c r="I54" i="46"/>
  <c r="K63" i="46"/>
  <c r="H50" i="46"/>
  <c r="I39" i="44"/>
  <c r="K41" i="44"/>
  <c r="D39" i="44"/>
  <c r="I42" i="44"/>
  <c r="H27" i="44"/>
  <c r="J29" i="44"/>
  <c r="D41" i="51"/>
  <c r="F29" i="51"/>
  <c r="J30" i="51"/>
  <c r="D32" i="51"/>
  <c r="D30" i="51"/>
  <c r="G33" i="51"/>
  <c r="F39" i="51"/>
  <c r="D27" i="51"/>
  <c r="J38" i="51"/>
  <c r="F38" i="51"/>
  <c r="G39" i="51"/>
  <c r="F40" i="51"/>
  <c r="F33" i="51"/>
  <c r="J31" i="51"/>
  <c r="F27" i="51"/>
  <c r="F41" i="51"/>
  <c r="E31" i="51"/>
  <c r="D28" i="51"/>
  <c r="I42" i="51"/>
  <c r="J61" i="49"/>
  <c r="H42" i="47"/>
  <c r="H32" i="47"/>
  <c r="K30" i="47"/>
  <c r="I38" i="47"/>
  <c r="I42" i="47"/>
  <c r="G27" i="47"/>
  <c r="D30" i="47"/>
  <c r="J32" i="47"/>
  <c r="E39" i="47"/>
  <c r="F42" i="47"/>
  <c r="G28" i="47"/>
  <c r="I30" i="47"/>
  <c r="J33" i="47"/>
  <c r="J39" i="47"/>
  <c r="H41" i="47"/>
  <c r="E28" i="47"/>
  <c r="E32" i="47"/>
  <c r="G40" i="47"/>
  <c r="F28" i="47"/>
  <c r="H30" i="47"/>
  <c r="E33" i="47"/>
  <c r="D40" i="47"/>
  <c r="J42" i="47"/>
  <c r="K28" i="47"/>
  <c r="H31" i="47"/>
  <c r="G38" i="47"/>
  <c r="E40" i="47"/>
  <c r="G42" i="47"/>
  <c r="D28" i="47"/>
  <c r="K29" i="47"/>
  <c r="I28" i="47"/>
  <c r="I32" i="47"/>
  <c r="K40" i="47"/>
  <c r="J28" i="47"/>
  <c r="G31" i="47"/>
  <c r="F38" i="47"/>
  <c r="H40" i="47"/>
  <c r="J29" i="47"/>
  <c r="G32" i="47"/>
  <c r="K38" i="47"/>
  <c r="I40" i="47"/>
  <c r="H54" i="42"/>
  <c r="J52" i="42"/>
  <c r="K50" i="42"/>
  <c r="I48" i="42"/>
  <c r="G62" i="42"/>
  <c r="D51" i="42"/>
  <c r="F48" i="42"/>
  <c r="E62" i="42"/>
  <c r="K59" i="42"/>
  <c r="K53" i="42"/>
  <c r="K62" i="42"/>
  <c r="I61" i="42"/>
  <c r="H49" i="42"/>
  <c r="J28" i="44"/>
  <c r="K32" i="47"/>
  <c r="G41" i="47"/>
  <c r="E38" i="47"/>
  <c r="I41" i="51"/>
  <c r="G63" i="42"/>
  <c r="F51" i="42"/>
  <c r="G27" i="44"/>
  <c r="E39" i="44"/>
  <c r="E30" i="47"/>
  <c r="J38" i="47"/>
  <c r="G30" i="47"/>
  <c r="D31" i="51"/>
  <c r="J54" i="50"/>
  <c r="D28" i="48"/>
  <c r="E41" i="48"/>
  <c r="K29" i="48"/>
  <c r="D31" i="43"/>
  <c r="G41" i="43"/>
  <c r="G27" i="43"/>
  <c r="F59" i="45"/>
  <c r="I51" i="45"/>
  <c r="G52" i="45"/>
  <c r="K59" i="45"/>
  <c r="K63" i="45"/>
  <c r="J51" i="45"/>
  <c r="H59" i="45"/>
  <c r="H63" i="45"/>
  <c r="K51" i="45"/>
  <c r="G61" i="45"/>
  <c r="E32" i="50"/>
  <c r="G31" i="50"/>
  <c r="H40" i="50"/>
  <c r="E42" i="50"/>
  <c r="J29" i="50"/>
  <c r="H41" i="50"/>
  <c r="J63" i="52"/>
  <c r="G31" i="40"/>
  <c r="K32" i="43"/>
  <c r="J38" i="43"/>
  <c r="J28" i="43"/>
  <c r="J53" i="45"/>
  <c r="G62" i="45"/>
  <c r="D48" i="45"/>
  <c r="J49" i="45"/>
  <c r="E61" i="45"/>
  <c r="D49" i="45"/>
  <c r="D53" i="45"/>
  <c r="F61" i="45"/>
  <c r="E49" i="45"/>
  <c r="E53" i="45"/>
  <c r="E63" i="45"/>
  <c r="K49" i="48"/>
  <c r="E29" i="50"/>
  <c r="D29" i="50"/>
  <c r="I33" i="50"/>
  <c r="I38" i="50"/>
  <c r="H31" i="50"/>
  <c r="E59" i="52"/>
  <c r="J60" i="52"/>
  <c r="G42" i="43"/>
  <c r="G28" i="43"/>
  <c r="F38" i="43"/>
  <c r="E50" i="45"/>
  <c r="I60" i="45"/>
  <c r="J63" i="45"/>
  <c r="K48" i="45"/>
  <c r="I61" i="45"/>
  <c r="H49" i="45"/>
  <c r="H53" i="45"/>
  <c r="J61" i="45"/>
  <c r="I49" i="45"/>
  <c r="E59" i="45"/>
  <c r="H59" i="48"/>
  <c r="G41" i="50"/>
  <c r="J40" i="50"/>
  <c r="E39" i="50"/>
  <c r="F31" i="50"/>
  <c r="G29" i="50"/>
  <c r="E60" i="52"/>
  <c r="F62" i="45"/>
  <c r="D60" i="45"/>
  <c r="D54" i="45"/>
  <c r="F52" i="45"/>
  <c r="D50" i="45"/>
  <c r="F48" i="45"/>
  <c r="E62" i="45"/>
  <c r="G60" i="45"/>
  <c r="G54" i="45"/>
  <c r="E52" i="45"/>
  <c r="G50" i="45"/>
  <c r="E48" i="45"/>
  <c r="D62" i="45"/>
  <c r="F60" i="45"/>
  <c r="F54" i="45"/>
  <c r="H51" i="45"/>
  <c r="E60" i="45"/>
  <c r="J50" i="45"/>
  <c r="I54" i="45"/>
  <c r="G48" i="45"/>
  <c r="K52" i="45"/>
  <c r="K62" i="45"/>
  <c r="J59" i="45"/>
  <c r="H48" i="45"/>
  <c r="G49" i="45"/>
  <c r="J62" i="45"/>
  <c r="H60" i="45"/>
  <c r="H54" i="45"/>
  <c r="J52" i="45"/>
  <c r="H50" i="45"/>
  <c r="J48" i="45"/>
  <c r="I62" i="45"/>
  <c r="K60" i="45"/>
  <c r="K54" i="45"/>
  <c r="I52" i="45"/>
  <c r="K50" i="45"/>
  <c r="I48" i="45"/>
  <c r="H62" i="45"/>
  <c r="J60" i="45"/>
  <c r="J54" i="45"/>
  <c r="I50" i="45"/>
  <c r="E54" i="45"/>
  <c r="K49" i="45"/>
  <c r="G53" i="45"/>
  <c r="D51" i="45"/>
  <c r="D61" i="45"/>
  <c r="I53" i="45"/>
  <c r="K61" i="45"/>
  <c r="H28" i="52"/>
  <c r="F40" i="52"/>
  <c r="E31" i="52"/>
  <c r="E28" i="52"/>
  <c r="G30" i="52"/>
  <c r="E32" i="52"/>
  <c r="E38" i="52"/>
  <c r="G40" i="52"/>
  <c r="E42" i="52"/>
  <c r="K27" i="52"/>
  <c r="I29" i="52"/>
  <c r="K31" i="52"/>
  <c r="I33" i="52"/>
  <c r="I39" i="52"/>
  <c r="K41" i="52"/>
  <c r="K28" i="52"/>
  <c r="I30" i="52"/>
  <c r="K32" i="52"/>
  <c r="K38" i="52"/>
  <c r="I40" i="52"/>
  <c r="J30" i="52"/>
  <c r="D42" i="52"/>
  <c r="G33" i="52"/>
  <c r="I28" i="52"/>
  <c r="K30" i="52"/>
  <c r="I32" i="52"/>
  <c r="I38" i="52"/>
  <c r="K40" i="52"/>
  <c r="I42" i="52"/>
  <c r="F28" i="52"/>
  <c r="D30" i="52"/>
  <c r="F32" i="52"/>
  <c r="F38" i="52"/>
  <c r="D40" i="52"/>
  <c r="F42" i="52"/>
  <c r="D27" i="52"/>
  <c r="F29" i="52"/>
  <c r="D31" i="52"/>
  <c r="F33" i="52"/>
  <c r="F39" i="52"/>
  <c r="D41" i="52"/>
  <c r="I31" i="52"/>
  <c r="H32" i="52"/>
  <c r="E27" i="52"/>
  <c r="H38" i="52"/>
  <c r="F27" i="52"/>
  <c r="D29" i="52"/>
  <c r="F31" i="52"/>
  <c r="D33" i="52"/>
  <c r="D39" i="52"/>
  <c r="F41" i="52"/>
  <c r="J28" i="52"/>
  <c r="H30" i="52"/>
  <c r="J32" i="52"/>
  <c r="J38" i="52"/>
  <c r="H40" i="52"/>
  <c r="J42" i="52"/>
  <c r="H27" i="52"/>
  <c r="J29" i="52"/>
  <c r="H31" i="52"/>
  <c r="J33" i="52"/>
  <c r="J39" i="52"/>
  <c r="H41" i="52"/>
  <c r="E41" i="52"/>
  <c r="K42" i="52"/>
  <c r="G29" i="52"/>
  <c r="J40" i="52"/>
  <c r="J27" i="52"/>
  <c r="H29" i="52"/>
  <c r="J31" i="52"/>
  <c r="H33" i="52"/>
  <c r="H39" i="52"/>
  <c r="J41" i="52"/>
  <c r="G27" i="52"/>
  <c r="E29" i="52"/>
  <c r="G31" i="52"/>
  <c r="E33" i="52"/>
  <c r="E39" i="52"/>
  <c r="G41" i="52"/>
  <c r="G28" i="52"/>
  <c r="E30" i="52"/>
  <c r="G32" i="52"/>
  <c r="G38" i="52"/>
  <c r="E40" i="52"/>
  <c r="G42" i="52"/>
  <c r="K42" i="44"/>
  <c r="G40" i="44"/>
  <c r="H28" i="44"/>
  <c r="F41" i="44"/>
  <c r="K39" i="44"/>
  <c r="F31" i="44"/>
  <c r="G39" i="44"/>
  <c r="D28" i="44"/>
  <c r="H29" i="44"/>
  <c r="E42" i="44"/>
  <c r="I60" i="53"/>
  <c r="I63" i="53"/>
  <c r="K61" i="53"/>
  <c r="I59" i="53"/>
  <c r="I53" i="53"/>
  <c r="K51" i="53"/>
  <c r="I49" i="53"/>
  <c r="K49" i="53"/>
  <c r="F63" i="53"/>
  <c r="D63" i="53"/>
  <c r="F61" i="53"/>
  <c r="D53" i="53"/>
  <c r="F51" i="53"/>
  <c r="D49" i="53"/>
  <c r="K63" i="53"/>
  <c r="I61" i="53"/>
  <c r="K59" i="53"/>
  <c r="K53" i="53"/>
  <c r="I51" i="53"/>
  <c r="J49" i="53"/>
  <c r="D61" i="53"/>
  <c r="J53" i="53"/>
  <c r="K52" i="53"/>
  <c r="E63" i="53"/>
  <c r="G61" i="53"/>
  <c r="E59" i="53"/>
  <c r="E53" i="53"/>
  <c r="G51" i="53"/>
  <c r="E49" i="53"/>
  <c r="H48" i="53"/>
  <c r="K62" i="53"/>
  <c r="I62" i="53"/>
  <c r="K60" i="53"/>
  <c r="K54" i="53"/>
  <c r="I52" i="53"/>
  <c r="K50" i="53"/>
  <c r="I48" i="53"/>
  <c r="G63" i="53"/>
  <c r="E61" i="53"/>
  <c r="G59" i="53"/>
  <c r="G53" i="53"/>
  <c r="E51" i="53"/>
  <c r="H51" i="53"/>
  <c r="J59" i="53"/>
  <c r="J62" i="53"/>
  <c r="H60" i="53"/>
  <c r="H54" i="53"/>
  <c r="J52" i="53"/>
  <c r="H50" i="53"/>
  <c r="J48" i="53"/>
  <c r="D48" i="53"/>
  <c r="G62" i="53"/>
  <c r="E62" i="53"/>
  <c r="G60" i="53"/>
  <c r="G54" i="53"/>
  <c r="E52" i="53"/>
  <c r="G50" i="53"/>
  <c r="E48" i="53"/>
  <c r="H62" i="53"/>
  <c r="J60" i="53"/>
  <c r="J54" i="53"/>
  <c r="H52" i="53"/>
  <c r="J50" i="53"/>
  <c r="F53" i="53"/>
  <c r="G48" i="53"/>
  <c r="H61" i="53"/>
  <c r="F62" i="53"/>
  <c r="D60" i="53"/>
  <c r="D54" i="53"/>
  <c r="F52" i="53"/>
  <c r="D50" i="53"/>
  <c r="F48" i="53"/>
  <c r="J63" i="53"/>
  <c r="H63" i="53"/>
  <c r="J61" i="53"/>
  <c r="H59" i="53"/>
  <c r="H53" i="53"/>
  <c r="J51" i="53"/>
  <c r="H49" i="53"/>
  <c r="G49" i="53"/>
  <c r="D62" i="53"/>
  <c r="F60" i="53"/>
  <c r="F54" i="53"/>
  <c r="D52" i="53"/>
  <c r="F50" i="53"/>
  <c r="F59" i="53"/>
  <c r="E50" i="53"/>
  <c r="K42" i="46"/>
  <c r="J30" i="42"/>
  <c r="E29" i="42"/>
  <c r="D27" i="42"/>
  <c r="F33" i="42"/>
  <c r="I28" i="42"/>
  <c r="E31" i="42"/>
  <c r="I33" i="42"/>
  <c r="H27" i="42"/>
  <c r="H41" i="42"/>
  <c r="D30" i="42"/>
  <c r="G28" i="42"/>
  <c r="G38" i="42"/>
  <c r="H38" i="42"/>
  <c r="H32" i="42"/>
  <c r="E41" i="42"/>
  <c r="H30" i="42"/>
  <c r="G28" i="41"/>
  <c r="I40" i="42"/>
  <c r="F27" i="42"/>
  <c r="H40" i="42"/>
  <c r="H29" i="43"/>
  <c r="J41" i="43"/>
  <c r="I42" i="53"/>
  <c r="E29" i="53"/>
  <c r="G41" i="53"/>
  <c r="G38" i="53"/>
  <c r="H38" i="53"/>
  <c r="G31" i="53"/>
  <c r="K28" i="53"/>
  <c r="J39" i="53"/>
  <c r="I31" i="53"/>
  <c r="E33" i="53"/>
  <c r="I30" i="53"/>
  <c r="D41" i="53"/>
  <c r="K42" i="51"/>
  <c r="I40" i="51"/>
  <c r="K38" i="51"/>
  <c r="K32" i="51"/>
  <c r="I30" i="51"/>
  <c r="K28" i="51"/>
  <c r="E28" i="51"/>
  <c r="E27" i="51"/>
  <c r="K31" i="51"/>
  <c r="K27" i="51"/>
  <c r="F30" i="51"/>
  <c r="I32" i="51"/>
  <c r="H39" i="51"/>
  <c r="K41" i="51"/>
  <c r="F32" i="51"/>
  <c r="E42" i="51"/>
  <c r="F31" i="51"/>
  <c r="H40" i="51"/>
  <c r="I28" i="51"/>
  <c r="I31" i="51"/>
  <c r="H38" i="51"/>
  <c r="K40" i="51"/>
  <c r="G42" i="51"/>
  <c r="E40" i="51"/>
  <c r="G38" i="51"/>
  <c r="G32" i="51"/>
  <c r="E30" i="51"/>
  <c r="G28" i="51"/>
  <c r="G29" i="51"/>
  <c r="E39" i="51"/>
  <c r="F28" i="51"/>
  <c r="D33" i="51"/>
  <c r="E41" i="51"/>
  <c r="H28" i="51"/>
  <c r="K30" i="51"/>
  <c r="E33" i="51"/>
  <c r="D40" i="51"/>
  <c r="H42" i="51"/>
  <c r="I27" i="51"/>
  <c r="H33" i="51"/>
  <c r="J42" i="51"/>
  <c r="H32" i="51"/>
  <c r="J41" i="51"/>
  <c r="E29" i="51"/>
  <c r="E32" i="51"/>
  <c r="D39" i="51"/>
  <c r="G41" i="51"/>
  <c r="H41" i="51"/>
  <c r="J39" i="51"/>
  <c r="J33" i="51"/>
  <c r="H31" i="51"/>
  <c r="J29" i="51"/>
  <c r="H27" i="51"/>
  <c r="H30" i="51"/>
  <c r="G40" i="51"/>
  <c r="H29" i="51"/>
  <c r="E38" i="51"/>
  <c r="F42" i="51"/>
  <c r="D29" i="51"/>
  <c r="G31" i="51"/>
  <c r="K33" i="51"/>
  <c r="J40" i="51"/>
  <c r="J28" i="51"/>
  <c r="I38" i="51"/>
  <c r="J27" i="51"/>
  <c r="I33" i="51"/>
  <c r="G27" i="51"/>
  <c r="K29" i="51"/>
  <c r="J32" i="51"/>
  <c r="I39" i="51"/>
  <c r="D42" i="51"/>
  <c r="K52" i="49"/>
  <c r="E62" i="49"/>
  <c r="I61" i="49"/>
  <c r="H51" i="49"/>
  <c r="K51" i="49"/>
  <c r="I27" i="47"/>
  <c r="F30" i="47"/>
  <c r="K33" i="47"/>
  <c r="K42" i="47"/>
  <c r="F27" i="47"/>
  <c r="D29" i="47"/>
  <c r="F31" i="47"/>
  <c r="D33" i="47"/>
  <c r="D39" i="47"/>
  <c r="F41" i="47"/>
  <c r="K27" i="47"/>
  <c r="I29" i="47"/>
  <c r="K31" i="47"/>
  <c r="I33" i="47"/>
  <c r="I39" i="47"/>
  <c r="K41" i="47"/>
  <c r="D27" i="47"/>
  <c r="F29" i="47"/>
  <c r="D31" i="47"/>
  <c r="F33" i="47"/>
  <c r="I31" i="47"/>
  <c r="D32" i="47"/>
  <c r="E41" i="47"/>
  <c r="H28" i="47"/>
  <c r="F40" i="47"/>
  <c r="J27" i="47"/>
  <c r="H29" i="47"/>
  <c r="J31" i="47"/>
  <c r="H33" i="47"/>
  <c r="H39" i="47"/>
  <c r="J41" i="47"/>
  <c r="G39" i="47"/>
  <c r="K39" i="47"/>
  <c r="J30" i="47"/>
  <c r="G27" i="41"/>
  <c r="D31" i="41"/>
  <c r="K42" i="41"/>
  <c r="G33" i="41"/>
  <c r="G40" i="41"/>
  <c r="E28" i="41"/>
  <c r="I38" i="41"/>
  <c r="K39" i="41"/>
  <c r="F28" i="41"/>
  <c r="D40" i="41"/>
  <c r="G42" i="41"/>
  <c r="I30" i="41"/>
  <c r="F39" i="41"/>
  <c r="D41" i="41"/>
  <c r="K30" i="41"/>
  <c r="J31" i="41"/>
  <c r="H33" i="41"/>
  <c r="F41" i="41"/>
  <c r="E31" i="41"/>
  <c r="I29" i="41"/>
  <c r="D30" i="41"/>
  <c r="G32" i="41"/>
  <c r="H30" i="41"/>
  <c r="K32" i="41"/>
  <c r="I42" i="41"/>
  <c r="E38" i="41"/>
  <c r="G30" i="41"/>
  <c r="H39" i="41"/>
  <c r="D29" i="41"/>
  <c r="K29" i="41"/>
  <c r="K31" i="41"/>
  <c r="J39" i="41"/>
  <c r="F32" i="41"/>
  <c r="F42" i="41"/>
  <c r="G38" i="41"/>
  <c r="J32" i="41"/>
  <c r="K38" i="41"/>
  <c r="E33" i="41"/>
  <c r="E39" i="41"/>
  <c r="K33" i="40"/>
  <c r="J38" i="41"/>
  <c r="K27" i="41"/>
  <c r="D33" i="41"/>
  <c r="G39" i="41"/>
  <c r="E32" i="41"/>
  <c r="E27" i="40"/>
  <c r="G39" i="40"/>
  <c r="K39" i="40"/>
  <c r="I27" i="40"/>
  <c r="F40" i="40"/>
  <c r="H38" i="40"/>
  <c r="J27" i="40"/>
  <c r="H29" i="40"/>
  <c r="J31" i="40"/>
  <c r="H33" i="40"/>
  <c r="H39" i="40"/>
  <c r="J41" i="40"/>
  <c r="J28" i="40"/>
  <c r="F32" i="40"/>
  <c r="I39" i="40"/>
  <c r="F42" i="40"/>
  <c r="E29" i="40"/>
  <c r="I33" i="40"/>
  <c r="H27" i="40"/>
  <c r="J29" i="40"/>
  <c r="H31" i="40"/>
  <c r="J33" i="40"/>
  <c r="J39" i="40"/>
  <c r="H41" i="40"/>
  <c r="E28" i="40"/>
  <c r="G30" i="40"/>
  <c r="E32" i="40"/>
  <c r="E38" i="40"/>
  <c r="G40" i="40"/>
  <c r="E42" i="40"/>
  <c r="I29" i="40"/>
  <c r="E33" i="40"/>
  <c r="D40" i="40"/>
  <c r="J42" i="40"/>
  <c r="D30" i="40"/>
  <c r="J38" i="40"/>
  <c r="G28" i="40"/>
  <c r="E30" i="40"/>
  <c r="G32" i="40"/>
  <c r="G38" i="40"/>
  <c r="E40" i="40"/>
  <c r="G42" i="40"/>
  <c r="I28" i="40"/>
  <c r="K30" i="40"/>
  <c r="I32" i="40"/>
  <c r="I38" i="40"/>
  <c r="K40" i="40"/>
  <c r="I42" i="40"/>
  <c r="H30" i="40"/>
  <c r="F38" i="40"/>
  <c r="H40" i="40"/>
  <c r="G27" i="40"/>
  <c r="K31" i="40"/>
  <c r="G41" i="40"/>
  <c r="K28" i="40"/>
  <c r="I30" i="40"/>
  <c r="K32" i="40"/>
  <c r="K38" i="40"/>
  <c r="I40" i="40"/>
  <c r="F27" i="40"/>
  <c r="D39" i="40"/>
  <c r="E39" i="40"/>
  <c r="D27" i="40"/>
  <c r="F39" i="40"/>
  <c r="D32" i="40"/>
  <c r="J30" i="40"/>
  <c r="D42" i="40"/>
  <c r="I31" i="40"/>
  <c r="E31" i="40"/>
  <c r="D28" i="40"/>
  <c r="J40" i="40"/>
  <c r="D29" i="40"/>
  <c r="F41" i="40"/>
  <c r="K41" i="40"/>
  <c r="F29" i="40"/>
  <c r="D41" i="40"/>
  <c r="F30" i="40"/>
  <c r="E41" i="40"/>
  <c r="G29" i="40"/>
  <c r="F31" i="40"/>
  <c r="K27" i="40"/>
  <c r="F28" i="40"/>
  <c r="D31" i="40"/>
  <c r="H32" i="40"/>
  <c r="G33" i="40"/>
  <c r="K42" i="40"/>
  <c r="H42" i="40"/>
  <c r="I41" i="40"/>
  <c r="K29" i="40"/>
  <c r="H28" i="40"/>
  <c r="E29" i="41"/>
  <c r="H41" i="41"/>
  <c r="J40" i="41"/>
  <c r="D39" i="41"/>
  <c r="F33" i="40"/>
  <c r="I40" i="41"/>
  <c r="E40" i="41"/>
  <c r="J29" i="41"/>
  <c r="K33" i="41"/>
  <c r="H32" i="41"/>
  <c r="H42" i="41"/>
  <c r="J32" i="40"/>
  <c r="F50" i="48"/>
  <c r="D52" i="48"/>
  <c r="I52" i="48"/>
  <c r="G54" i="48"/>
  <c r="I49" i="48"/>
  <c r="G51" i="48"/>
  <c r="H48" i="48"/>
  <c r="J50" i="48"/>
  <c r="D49" i="48"/>
  <c r="F51" i="48"/>
  <c r="K62" i="48"/>
  <c r="D50" i="48"/>
  <c r="G62" i="48"/>
  <c r="G49" i="48"/>
  <c r="H49" i="48"/>
  <c r="J51" i="48"/>
  <c r="F52" i="48"/>
  <c r="I53" i="48"/>
  <c r="E41" i="53"/>
  <c r="G30" i="53"/>
  <c r="J41" i="53"/>
  <c r="D33" i="53"/>
  <c r="D29" i="53"/>
  <c r="I41" i="53"/>
  <c r="K33" i="53"/>
  <c r="K29" i="53"/>
  <c r="E42" i="53"/>
  <c r="E38" i="53"/>
  <c r="J30" i="53"/>
  <c r="E28" i="53"/>
  <c r="G29" i="53"/>
  <c r="F40" i="53"/>
  <c r="K40" i="53"/>
  <c r="D32" i="53"/>
  <c r="D28" i="53"/>
  <c r="J40" i="53"/>
  <c r="I32" i="53"/>
  <c r="I28" i="53"/>
  <c r="F41" i="53"/>
  <c r="H33" i="53"/>
  <c r="H29" i="53"/>
  <c r="D42" i="53"/>
  <c r="E32" i="53"/>
  <c r="K39" i="53"/>
  <c r="E31" i="53"/>
  <c r="E27" i="53"/>
  <c r="H39" i="53"/>
  <c r="J31" i="53"/>
  <c r="J27" i="53"/>
  <c r="G40" i="53"/>
  <c r="H32" i="53"/>
  <c r="H28" i="53"/>
  <c r="F27" i="53"/>
  <c r="D39" i="53"/>
  <c r="G33" i="53"/>
  <c r="I38" i="53"/>
  <c r="K30" i="53"/>
  <c r="I27" i="53"/>
  <c r="K27" i="53"/>
  <c r="I29" i="53"/>
  <c r="K31" i="53"/>
  <c r="I33" i="53"/>
  <c r="I39" i="53"/>
  <c r="K41" i="53"/>
  <c r="D27" i="53"/>
  <c r="F29" i="53"/>
  <c r="K32" i="53"/>
  <c r="K38" i="53"/>
  <c r="E40" i="53"/>
  <c r="H41" i="53"/>
  <c r="F30" i="53"/>
  <c r="K42" i="53"/>
  <c r="F28" i="53"/>
  <c r="D30" i="53"/>
  <c r="F32" i="53"/>
  <c r="F38" i="53"/>
  <c r="D40" i="53"/>
  <c r="F42" i="53"/>
  <c r="H27" i="53"/>
  <c r="J29" i="53"/>
  <c r="D31" i="53"/>
  <c r="F33" i="53"/>
  <c r="I40" i="53"/>
  <c r="G42" i="53"/>
  <c r="H42" i="53"/>
  <c r="G39" i="53"/>
  <c r="F31" i="53"/>
  <c r="J28" i="53"/>
  <c r="H30" i="53"/>
  <c r="J32" i="53"/>
  <c r="J38" i="53"/>
  <c r="H40" i="53"/>
  <c r="J42" i="53"/>
  <c r="G28" i="53"/>
  <c r="E30" i="53"/>
  <c r="H31" i="53"/>
  <c r="J33" i="53"/>
  <c r="F39" i="53"/>
  <c r="G49" i="50"/>
  <c r="I51" i="50"/>
  <c r="J51" i="50"/>
  <c r="G63" i="50"/>
  <c r="I50" i="50"/>
  <c r="H49" i="50"/>
  <c r="D54" i="50"/>
  <c r="F48" i="50"/>
  <c r="I52" i="50"/>
  <c r="I61" i="50"/>
  <c r="I63" i="50"/>
  <c r="I53" i="50"/>
  <c r="H59" i="50"/>
  <c r="F53" i="50"/>
  <c r="J53" i="50"/>
  <c r="G61" i="50"/>
  <c r="D63" i="50"/>
  <c r="H51" i="50"/>
  <c r="D42" i="45"/>
  <c r="J30" i="45"/>
  <c r="K33" i="45"/>
  <c r="H38" i="48"/>
  <c r="J30" i="48"/>
  <c r="H32" i="48"/>
  <c r="E31" i="48"/>
  <c r="K42" i="48"/>
  <c r="I41" i="48"/>
  <c r="H28" i="48"/>
  <c r="E27" i="48"/>
  <c r="E51" i="44"/>
  <c r="J59" i="44"/>
  <c r="F50" i="44"/>
  <c r="H61" i="44"/>
  <c r="G49" i="44"/>
  <c r="J54" i="44"/>
  <c r="H48" i="44"/>
  <c r="K53" i="44"/>
  <c r="F63" i="44"/>
  <c r="F40" i="43"/>
  <c r="D28" i="43"/>
  <c r="I28" i="43"/>
  <c r="K39" i="43"/>
  <c r="H39" i="43"/>
  <c r="G30" i="43"/>
  <c r="F30" i="43"/>
  <c r="I63" i="52"/>
  <c r="I60" i="41"/>
  <c r="E54" i="41"/>
  <c r="G49" i="42"/>
  <c r="E60" i="42"/>
  <c r="H61" i="42"/>
  <c r="E51" i="42"/>
  <c r="F63" i="42"/>
  <c r="D52" i="42"/>
  <c r="E51" i="45"/>
  <c r="D52" i="45"/>
  <c r="K53" i="45"/>
  <c r="F50" i="45"/>
  <c r="H61" i="45"/>
  <c r="F63" i="45"/>
  <c r="E41" i="44"/>
  <c r="J30" i="44"/>
  <c r="G29" i="44"/>
  <c r="K48" i="53"/>
  <c r="I54" i="53"/>
  <c r="E54" i="53"/>
  <c r="F49" i="53"/>
  <c r="D51" i="53"/>
  <c r="I50" i="53"/>
  <c r="G52" i="53"/>
  <c r="E60" i="53"/>
  <c r="D28" i="52"/>
  <c r="I27" i="52"/>
  <c r="K33" i="52"/>
  <c r="H42" i="52"/>
  <c r="I41" i="52"/>
  <c r="K29" i="52"/>
  <c r="G39" i="52"/>
  <c r="F30" i="52"/>
  <c r="E52" i="51"/>
  <c r="I48" i="51"/>
  <c r="D48" i="51"/>
  <c r="K48" i="51"/>
  <c r="I61" i="51"/>
  <c r="G53" i="51"/>
  <c r="G33" i="47"/>
  <c r="G29" i="47"/>
  <c r="D42" i="47"/>
  <c r="J40" i="47"/>
  <c r="H38" i="47"/>
  <c r="E27" i="47"/>
  <c r="E31" i="47"/>
  <c r="E32" i="42"/>
  <c r="K42" i="42"/>
  <c r="I32" i="42"/>
  <c r="G29" i="42"/>
  <c r="L13" i="22" l="1"/>
  <c r="I64" i="44"/>
  <c r="G64" i="47"/>
  <c r="I55" i="47"/>
  <c r="G64" i="51"/>
  <c r="E64" i="51"/>
  <c r="J48" i="48"/>
  <c r="D51" i="48"/>
  <c r="F53" i="48"/>
  <c r="J53" i="48"/>
  <c r="I60" i="48"/>
  <c r="H61" i="48"/>
  <c r="F48" i="48"/>
  <c r="K50" i="48"/>
  <c r="D48" i="48"/>
  <c r="H39" i="44"/>
  <c r="J27" i="44"/>
  <c r="E31" i="44"/>
  <c r="I38" i="44"/>
  <c r="J63" i="48"/>
  <c r="I61" i="48"/>
  <c r="D51" i="46"/>
  <c r="I30" i="44"/>
  <c r="J32" i="44"/>
  <c r="G33" i="44"/>
  <c r="F42" i="44"/>
  <c r="D41" i="44"/>
  <c r="I33" i="44"/>
  <c r="J48" i="46"/>
  <c r="I61" i="46"/>
  <c r="K52" i="46"/>
  <c r="F48" i="46"/>
  <c r="G59" i="46"/>
  <c r="E50" i="46"/>
  <c r="K60" i="46"/>
  <c r="H52" i="46"/>
  <c r="D48" i="46"/>
  <c r="K52" i="48"/>
  <c r="D59" i="46"/>
  <c r="F63" i="48"/>
  <c r="H62" i="48"/>
  <c r="E63" i="48"/>
  <c r="E50" i="48"/>
  <c r="J49" i="48"/>
  <c r="I50" i="48"/>
  <c r="D61" i="48"/>
  <c r="I48" i="48"/>
  <c r="E60" i="48"/>
  <c r="L53" i="47"/>
  <c r="J31" i="44"/>
  <c r="H42" i="44"/>
  <c r="F27" i="44"/>
  <c r="F30" i="44"/>
  <c r="E49" i="48"/>
  <c r="G50" i="48"/>
  <c r="F63" i="46"/>
  <c r="K38" i="44"/>
  <c r="H40" i="44"/>
  <c r="F40" i="44"/>
  <c r="D40" i="44"/>
  <c r="F39" i="44"/>
  <c r="K31" i="44"/>
  <c r="H63" i="46"/>
  <c r="K59" i="46"/>
  <c r="I50" i="46"/>
  <c r="D63" i="46"/>
  <c r="G53" i="46"/>
  <c r="G48" i="46"/>
  <c r="K54" i="46"/>
  <c r="J50" i="46"/>
  <c r="L60" i="51"/>
  <c r="H48" i="46"/>
  <c r="E54" i="48"/>
  <c r="E61" i="48"/>
  <c r="K61" i="48"/>
  <c r="I62" i="48"/>
  <c r="D62" i="48"/>
  <c r="J62" i="48"/>
  <c r="G52" i="48"/>
  <c r="F59" i="48"/>
  <c r="F49" i="48"/>
  <c r="J43" i="46"/>
  <c r="K27" i="44"/>
  <c r="H38" i="44"/>
  <c r="H33" i="44"/>
  <c r="I31" i="44"/>
  <c r="H60" i="48"/>
  <c r="J61" i="48"/>
  <c r="I51" i="48"/>
  <c r="F60" i="46"/>
  <c r="F53" i="46"/>
  <c r="G28" i="44"/>
  <c r="H41" i="44"/>
  <c r="F38" i="44"/>
  <c r="F33" i="44"/>
  <c r="I29" i="44"/>
  <c r="J61" i="46"/>
  <c r="K53" i="46"/>
  <c r="K48" i="46"/>
  <c r="F61" i="46"/>
  <c r="E51" i="46"/>
  <c r="K61" i="46"/>
  <c r="I52" i="46"/>
  <c r="J63" i="46"/>
  <c r="E43" i="46"/>
  <c r="H51" i="48"/>
  <c r="G59" i="48"/>
  <c r="H54" i="48"/>
  <c r="K60" i="48"/>
  <c r="J60" i="48"/>
  <c r="G61" i="48"/>
  <c r="K48" i="48"/>
  <c r="K63" i="48"/>
  <c r="I63" i="48"/>
  <c r="I63" i="46"/>
  <c r="J41" i="44"/>
  <c r="E38" i="44"/>
  <c r="K30" i="44"/>
  <c r="I41" i="44"/>
  <c r="J40" i="44"/>
  <c r="H50" i="48"/>
  <c r="G63" i="48"/>
  <c r="E52" i="46"/>
  <c r="F50" i="46"/>
  <c r="G32" i="44"/>
  <c r="J39" i="44"/>
  <c r="F32" i="44"/>
  <c r="D31" i="44"/>
  <c r="J62" i="46"/>
  <c r="H59" i="46"/>
  <c r="I51" i="46"/>
  <c r="F62" i="46"/>
  <c r="D53" i="46"/>
  <c r="G49" i="46"/>
  <c r="I59" i="46"/>
  <c r="K50" i="46"/>
  <c r="H61" i="46"/>
  <c r="J59" i="48"/>
  <c r="F62" i="48"/>
  <c r="D63" i="48"/>
  <c r="G53" i="48"/>
  <c r="E53" i="48"/>
  <c r="K54" i="48"/>
  <c r="J54" i="48"/>
  <c r="D60" i="48"/>
  <c r="E62" i="48"/>
  <c r="F60" i="48"/>
  <c r="G43" i="49"/>
  <c r="D33" i="44"/>
  <c r="K40" i="44"/>
  <c r="E27" i="44"/>
  <c r="K33" i="44"/>
  <c r="I32" i="44"/>
  <c r="E52" i="48"/>
  <c r="H34" i="46"/>
  <c r="E53" i="46"/>
  <c r="E32" i="44"/>
  <c r="D62" i="46"/>
  <c r="E40" i="44"/>
  <c r="J33" i="44"/>
  <c r="D30" i="44"/>
  <c r="F29" i="44"/>
  <c r="H60" i="46"/>
  <c r="H53" i="46"/>
  <c r="K49" i="46"/>
  <c r="D60" i="46"/>
  <c r="F51" i="46"/>
  <c r="G62" i="46"/>
  <c r="I53" i="46"/>
  <c r="I48" i="46"/>
  <c r="J59" i="46"/>
  <c r="D59" i="48"/>
  <c r="E59" i="48"/>
  <c r="F61" i="48"/>
  <c r="E51" i="48"/>
  <c r="K51" i="48"/>
  <c r="D53" i="48"/>
  <c r="H52" i="48"/>
  <c r="J52" i="48"/>
  <c r="G60" i="48"/>
  <c r="F54" i="48"/>
  <c r="D29" i="44"/>
  <c r="D32" i="44"/>
  <c r="H32" i="44"/>
  <c r="K29" i="44"/>
  <c r="I28" i="44"/>
  <c r="K59" i="48"/>
  <c r="H63" i="48"/>
  <c r="G31" i="44"/>
  <c r="I27" i="44"/>
  <c r="G54" i="46"/>
  <c r="H31" i="44"/>
  <c r="F28" i="44"/>
  <c r="D27" i="44"/>
  <c r="H54" i="46"/>
  <c r="J51" i="46"/>
  <c r="K62" i="46"/>
  <c r="D54" i="46"/>
  <c r="D49" i="46"/>
  <c r="E60" i="46"/>
  <c r="K51" i="46"/>
  <c r="H62" i="46"/>
  <c r="J53" i="46"/>
  <c r="I54" i="48"/>
  <c r="G48" i="48"/>
  <c r="E48" i="48"/>
  <c r="D54" i="48"/>
  <c r="E59" i="46"/>
  <c r="J52" i="46"/>
  <c r="H49" i="46"/>
  <c r="I60" i="46"/>
  <c r="F52" i="46"/>
  <c r="G63" i="46"/>
  <c r="E54" i="46"/>
  <c r="I49" i="46"/>
  <c r="J60" i="46"/>
  <c r="I59" i="48"/>
  <c r="I42" i="42"/>
  <c r="I31" i="42"/>
  <c r="I38" i="43"/>
  <c r="E27" i="43"/>
  <c r="I32" i="43"/>
  <c r="D49" i="50"/>
  <c r="E63" i="50"/>
  <c r="K50" i="50"/>
  <c r="I59" i="50"/>
  <c r="K63" i="50"/>
  <c r="D50" i="50"/>
  <c r="D51" i="50"/>
  <c r="F54" i="50"/>
  <c r="D48" i="50"/>
  <c r="L31" i="46"/>
  <c r="E49" i="49"/>
  <c r="E61" i="49"/>
  <c r="E34" i="49"/>
  <c r="F40" i="42"/>
  <c r="J42" i="42"/>
  <c r="D33" i="42"/>
  <c r="G32" i="42"/>
  <c r="F28" i="42"/>
  <c r="K41" i="42"/>
  <c r="K29" i="42"/>
  <c r="D31" i="42"/>
  <c r="G27" i="42"/>
  <c r="D40" i="43"/>
  <c r="H30" i="43"/>
  <c r="K38" i="43"/>
  <c r="D27" i="43"/>
  <c r="E64" i="44"/>
  <c r="J52" i="50"/>
  <c r="H49" i="49"/>
  <c r="D59" i="43"/>
  <c r="D62" i="50"/>
  <c r="I59" i="43"/>
  <c r="D63" i="43"/>
  <c r="H51" i="43"/>
  <c r="G50" i="50"/>
  <c r="J51" i="43"/>
  <c r="D51" i="43"/>
  <c r="H61" i="50"/>
  <c r="D39" i="48"/>
  <c r="J29" i="48"/>
  <c r="E53" i="43"/>
  <c r="K60" i="43"/>
  <c r="H48" i="43"/>
  <c r="F51" i="50"/>
  <c r="F28" i="48"/>
  <c r="J39" i="48"/>
  <c r="F48" i="43"/>
  <c r="F31" i="48"/>
  <c r="D61" i="43"/>
  <c r="D32" i="52"/>
  <c r="J28" i="48"/>
  <c r="J42" i="50"/>
  <c r="F30" i="50"/>
  <c r="G39" i="43"/>
  <c r="F39" i="50"/>
  <c r="E27" i="50"/>
  <c r="E33" i="50"/>
  <c r="H30" i="50"/>
  <c r="H33" i="50"/>
  <c r="H38" i="50"/>
  <c r="D28" i="42"/>
  <c r="I27" i="42"/>
  <c r="I42" i="43"/>
  <c r="E31" i="43"/>
  <c r="J40" i="43"/>
  <c r="F61" i="50"/>
  <c r="E60" i="50"/>
  <c r="H48" i="50"/>
  <c r="K61" i="50"/>
  <c r="G59" i="50"/>
  <c r="F52" i="50"/>
  <c r="K52" i="50"/>
  <c r="J63" i="50"/>
  <c r="G53" i="50"/>
  <c r="L28" i="49"/>
  <c r="I62" i="49"/>
  <c r="G59" i="49"/>
  <c r="K33" i="43"/>
  <c r="J28" i="42"/>
  <c r="J32" i="42"/>
  <c r="K38" i="42"/>
  <c r="K40" i="42"/>
  <c r="E30" i="42"/>
  <c r="I38" i="42"/>
  <c r="I39" i="42"/>
  <c r="H33" i="42"/>
  <c r="F29" i="42"/>
  <c r="F31" i="42"/>
  <c r="F64" i="47"/>
  <c r="F42" i="43"/>
  <c r="J32" i="43"/>
  <c r="I40" i="43"/>
  <c r="F29" i="43"/>
  <c r="F64" i="51"/>
  <c r="K60" i="50"/>
  <c r="E54" i="49"/>
  <c r="F63" i="43"/>
  <c r="D64" i="44"/>
  <c r="I53" i="43"/>
  <c r="F61" i="43"/>
  <c r="K62" i="43"/>
  <c r="F54" i="43"/>
  <c r="I27" i="48"/>
  <c r="J41" i="48"/>
  <c r="K32" i="48"/>
  <c r="G51" i="43"/>
  <c r="G54" i="43"/>
  <c r="K48" i="50"/>
  <c r="H53" i="43"/>
  <c r="E54" i="43"/>
  <c r="H60" i="50"/>
  <c r="H30" i="48"/>
  <c r="H50" i="43"/>
  <c r="H63" i="43"/>
  <c r="H40" i="48"/>
  <c r="J33" i="48"/>
  <c r="E41" i="50"/>
  <c r="D28" i="50"/>
  <c r="G40" i="43"/>
  <c r="D27" i="50"/>
  <c r="J41" i="50"/>
  <c r="I31" i="50"/>
  <c r="K31" i="50"/>
  <c r="H39" i="50"/>
  <c r="I27" i="43"/>
  <c r="K64" i="51"/>
  <c r="H64" i="51"/>
  <c r="H28" i="42"/>
  <c r="G39" i="42"/>
  <c r="K42" i="43"/>
  <c r="D42" i="43"/>
  <c r="F27" i="43"/>
  <c r="D32" i="43"/>
  <c r="F55" i="47"/>
  <c r="E49" i="50"/>
  <c r="J50" i="50"/>
  <c r="J61" i="50"/>
  <c r="F59" i="50"/>
  <c r="F50" i="50"/>
  <c r="D60" i="50"/>
  <c r="H62" i="50"/>
  <c r="E48" i="50"/>
  <c r="J59" i="50"/>
  <c r="K34" i="46"/>
  <c r="I49" i="49"/>
  <c r="K59" i="49"/>
  <c r="I50" i="49"/>
  <c r="I41" i="43"/>
  <c r="K32" i="42"/>
  <c r="J31" i="42"/>
  <c r="G40" i="42"/>
  <c r="J41" i="42"/>
  <c r="F42" i="42"/>
  <c r="J39" i="42"/>
  <c r="K31" i="42"/>
  <c r="E38" i="42"/>
  <c r="G41" i="42"/>
  <c r="H42" i="42"/>
  <c r="E30" i="43"/>
  <c r="H40" i="43"/>
  <c r="E41" i="43"/>
  <c r="E29" i="43"/>
  <c r="F33" i="43"/>
  <c r="K54" i="50"/>
  <c r="I49" i="43"/>
  <c r="I52" i="43"/>
  <c r="E50" i="43"/>
  <c r="H54" i="43"/>
  <c r="J62" i="50"/>
  <c r="D30" i="48"/>
  <c r="H41" i="48"/>
  <c r="H62" i="43"/>
  <c r="G50" i="43"/>
  <c r="F49" i="43"/>
  <c r="D48" i="43"/>
  <c r="K39" i="52"/>
  <c r="J27" i="48"/>
  <c r="D40" i="48"/>
  <c r="I54" i="50"/>
  <c r="J49" i="43"/>
  <c r="F52" i="43"/>
  <c r="K33" i="50"/>
  <c r="K29" i="50"/>
  <c r="G32" i="50"/>
  <c r="D39" i="50"/>
  <c r="E31" i="50"/>
  <c r="G30" i="50"/>
  <c r="F28" i="50"/>
  <c r="F41" i="50"/>
  <c r="E40" i="50"/>
  <c r="J40" i="42"/>
  <c r="K33" i="42"/>
  <c r="F31" i="43"/>
  <c r="F49" i="50"/>
  <c r="D53" i="50"/>
  <c r="F62" i="50"/>
  <c r="H53" i="50"/>
  <c r="K49" i="50"/>
  <c r="F60" i="49"/>
  <c r="F53" i="49"/>
  <c r="G29" i="43"/>
  <c r="E42" i="42"/>
  <c r="D39" i="42"/>
  <c r="K28" i="42"/>
  <c r="G33" i="42"/>
  <c r="D40" i="42"/>
  <c r="J33" i="42"/>
  <c r="I29" i="42"/>
  <c r="J27" i="42"/>
  <c r="E39" i="42"/>
  <c r="L62" i="53"/>
  <c r="D43" i="49"/>
  <c r="L63" i="51"/>
  <c r="F28" i="43"/>
  <c r="G32" i="43"/>
  <c r="J42" i="43"/>
  <c r="G31" i="43"/>
  <c r="F39" i="43"/>
  <c r="D33" i="43"/>
  <c r="H54" i="50"/>
  <c r="G63" i="43"/>
  <c r="K50" i="43"/>
  <c r="J63" i="43"/>
  <c r="J48" i="43"/>
  <c r="I62" i="50"/>
  <c r="G59" i="43"/>
  <c r="E48" i="43"/>
  <c r="J53" i="43"/>
  <c r="H60" i="43"/>
  <c r="F59" i="43"/>
  <c r="D54" i="43"/>
  <c r="K53" i="43"/>
  <c r="K30" i="43"/>
  <c r="I31" i="43"/>
  <c r="K40" i="43"/>
  <c r="G51" i="50"/>
  <c r="H63" i="50"/>
  <c r="G54" i="50"/>
  <c r="E52" i="50"/>
  <c r="H29" i="42"/>
  <c r="E28" i="42"/>
  <c r="H38" i="43"/>
  <c r="J27" i="43"/>
  <c r="D39" i="43"/>
  <c r="E28" i="43"/>
  <c r="E61" i="50"/>
  <c r="E53" i="50"/>
  <c r="E51" i="50"/>
  <c r="I49" i="50"/>
  <c r="E50" i="50"/>
  <c r="G60" i="50"/>
  <c r="K62" i="50"/>
  <c r="F63" i="50"/>
  <c r="I48" i="50"/>
  <c r="K59" i="50"/>
  <c r="I43" i="46"/>
  <c r="F54" i="49"/>
  <c r="D51" i="49"/>
  <c r="D29" i="43"/>
  <c r="F41" i="42"/>
  <c r="K30" i="42"/>
  <c r="G42" i="42"/>
  <c r="F38" i="42"/>
  <c r="H31" i="42"/>
  <c r="K27" i="42"/>
  <c r="D41" i="42"/>
  <c r="E33" i="42"/>
  <c r="D30" i="43"/>
  <c r="G38" i="43"/>
  <c r="K28" i="43"/>
  <c r="E33" i="43"/>
  <c r="D41" i="43"/>
  <c r="F48" i="49"/>
  <c r="L33" i="49"/>
  <c r="D61" i="50"/>
  <c r="D64" i="47"/>
  <c r="L59" i="51"/>
  <c r="F60" i="43"/>
  <c r="I48" i="43"/>
  <c r="I60" i="43"/>
  <c r="J54" i="43"/>
  <c r="F27" i="48"/>
  <c r="I39" i="48"/>
  <c r="E63" i="43"/>
  <c r="H52" i="43"/>
  <c r="K59" i="43"/>
  <c r="I54" i="43"/>
  <c r="J52" i="43"/>
  <c r="H42" i="48"/>
  <c r="D33" i="48"/>
  <c r="H27" i="48"/>
  <c r="K48" i="43"/>
  <c r="F38" i="48"/>
  <c r="E61" i="43"/>
  <c r="H59" i="43"/>
  <c r="K52" i="43"/>
  <c r="I30" i="50"/>
  <c r="D33" i="50"/>
  <c r="J32" i="50"/>
  <c r="E30" i="50"/>
  <c r="K38" i="50"/>
  <c r="J27" i="50"/>
  <c r="H39" i="42"/>
  <c r="D42" i="42"/>
  <c r="H42" i="43"/>
  <c r="J31" i="43"/>
  <c r="J30" i="43"/>
  <c r="E32" i="43"/>
  <c r="K53" i="50"/>
  <c r="E59" i="50"/>
  <c r="F60" i="50"/>
  <c r="K51" i="50"/>
  <c r="J60" i="50"/>
  <c r="E62" i="50"/>
  <c r="H52" i="50"/>
  <c r="G52" i="50"/>
  <c r="E54" i="50"/>
  <c r="L62" i="44"/>
  <c r="J53" i="49"/>
  <c r="J48" i="49"/>
  <c r="G33" i="43"/>
  <c r="E27" i="42"/>
  <c r="G30" i="42"/>
  <c r="E40" i="42"/>
  <c r="F32" i="42"/>
  <c r="J29" i="42"/>
  <c r="D32" i="42"/>
  <c r="F39" i="42"/>
  <c r="F32" i="43"/>
  <c r="E40" i="43"/>
  <c r="I30" i="43"/>
  <c r="E39" i="43"/>
  <c r="G43" i="46"/>
  <c r="H63" i="49"/>
  <c r="I55" i="44"/>
  <c r="D38" i="43"/>
  <c r="L39" i="46"/>
  <c r="D59" i="50"/>
  <c r="K64" i="47"/>
  <c r="G53" i="43"/>
  <c r="J60" i="43"/>
  <c r="E60" i="43"/>
  <c r="E62" i="43"/>
  <c r="G61" i="43"/>
  <c r="G49" i="43"/>
  <c r="K49" i="43"/>
  <c r="D62" i="43"/>
  <c r="J61" i="43"/>
  <c r="H50" i="50"/>
  <c r="I61" i="43"/>
  <c r="I29" i="43"/>
  <c r="F64" i="40"/>
  <c r="E64" i="47"/>
  <c r="D55" i="47"/>
  <c r="L51" i="51"/>
  <c r="L29" i="49"/>
  <c r="L63" i="47"/>
  <c r="I34" i="46"/>
  <c r="L60" i="44"/>
  <c r="L48" i="47"/>
  <c r="L41" i="46"/>
  <c r="G62" i="50"/>
  <c r="F43" i="49"/>
  <c r="J64" i="51"/>
  <c r="F59" i="41"/>
  <c r="E60" i="41"/>
  <c r="D60" i="41"/>
  <c r="E53" i="41"/>
  <c r="E50" i="41"/>
  <c r="D29" i="45"/>
  <c r="F49" i="41"/>
  <c r="F50" i="41"/>
  <c r="E59" i="41"/>
  <c r="F60" i="41"/>
  <c r="F27" i="41"/>
  <c r="F30" i="41"/>
  <c r="D42" i="41"/>
  <c r="E27" i="41"/>
  <c r="J28" i="41"/>
  <c r="I27" i="41"/>
  <c r="H29" i="41"/>
  <c r="H40" i="41"/>
  <c r="I31" i="41"/>
  <c r="H27" i="41"/>
  <c r="G31" i="41"/>
  <c r="F38" i="41"/>
  <c r="F29" i="41"/>
  <c r="I33" i="41"/>
  <c r="J27" i="41"/>
  <c r="I39" i="41"/>
  <c r="D32" i="41"/>
  <c r="F40" i="41"/>
  <c r="K41" i="41"/>
  <c r="F33" i="41"/>
  <c r="H28" i="41"/>
  <c r="E42" i="41"/>
  <c r="E41" i="41"/>
  <c r="H31" i="41"/>
  <c r="G41" i="41"/>
  <c r="I28" i="41"/>
  <c r="J33" i="41"/>
  <c r="I41" i="41"/>
  <c r="I32" i="41"/>
  <c r="K28" i="41"/>
  <c r="G29" i="41"/>
  <c r="J41" i="41"/>
  <c r="E30" i="41"/>
  <c r="J30" i="41"/>
  <c r="F31" i="41"/>
  <c r="D28" i="41"/>
  <c r="H38" i="41"/>
  <c r="K40" i="41"/>
  <c r="J42" i="41"/>
  <c r="D27" i="41"/>
  <c r="I50" i="41"/>
  <c r="F31" i="45"/>
  <c r="K28" i="45"/>
  <c r="D63" i="41"/>
  <c r="I53" i="41"/>
  <c r="D38" i="41"/>
  <c r="E63" i="41"/>
  <c r="K52" i="41"/>
  <c r="G51" i="41"/>
  <c r="G53" i="41"/>
  <c r="F63" i="41"/>
  <c r="D52" i="41"/>
  <c r="H53" i="41"/>
  <c r="G62" i="41"/>
  <c r="J51" i="41"/>
  <c r="J54" i="41"/>
  <c r="I63" i="41"/>
  <c r="I48" i="41"/>
  <c r="I61" i="41"/>
  <c r="E52" i="41"/>
  <c r="J60" i="41"/>
  <c r="G59" i="41"/>
  <c r="F53" i="41"/>
  <c r="D48" i="41"/>
  <c r="G50" i="41"/>
  <c r="K50" i="41"/>
  <c r="F48" i="41"/>
  <c r="G48" i="41"/>
  <c r="I62" i="41"/>
  <c r="D49" i="41"/>
  <c r="H62" i="41"/>
  <c r="H49" i="41"/>
  <c r="E49" i="41"/>
  <c r="K60" i="41"/>
  <c r="I52" i="41"/>
  <c r="D50" i="41"/>
  <c r="K53" i="41"/>
  <c r="F51" i="41"/>
  <c r="J48" i="41"/>
  <c r="D62" i="41"/>
  <c r="E62" i="41"/>
  <c r="G61" i="41"/>
  <c r="G49" i="41"/>
  <c r="J63" i="41"/>
  <c r="K54" i="41"/>
  <c r="F52" i="41"/>
  <c r="K63" i="41"/>
  <c r="D53" i="41"/>
  <c r="H50" i="41"/>
  <c r="J62" i="41"/>
  <c r="G60" i="41"/>
  <c r="G63" i="41"/>
  <c r="G54" i="41"/>
  <c r="E61" i="41"/>
  <c r="J53" i="41"/>
  <c r="D61" i="41"/>
  <c r="F61" i="41"/>
  <c r="D54" i="41"/>
  <c r="K51" i="41"/>
  <c r="G52" i="41"/>
  <c r="H59" i="41"/>
  <c r="J52" i="41"/>
  <c r="K49" i="41"/>
  <c r="H51" i="41"/>
  <c r="K61" i="41"/>
  <c r="K59" i="41"/>
  <c r="F54" i="41"/>
  <c r="E48" i="41"/>
  <c r="H52" i="41"/>
  <c r="E51" i="41"/>
  <c r="D59" i="41"/>
  <c r="K63" i="52"/>
  <c r="D53" i="52"/>
  <c r="F62" i="52"/>
  <c r="F48" i="52"/>
  <c r="D60" i="52"/>
  <c r="D50" i="52"/>
  <c r="F59" i="52"/>
  <c r="I50" i="52"/>
  <c r="G62" i="52"/>
  <c r="E49" i="52"/>
  <c r="E52" i="52"/>
  <c r="H52" i="52"/>
  <c r="H60" i="52"/>
  <c r="H63" i="52"/>
  <c r="J53" i="52"/>
  <c r="D51" i="52"/>
  <c r="D63" i="52"/>
  <c r="F61" i="52"/>
  <c r="K61" i="52"/>
  <c r="K48" i="52"/>
  <c r="I54" i="52"/>
  <c r="D61" i="52"/>
  <c r="G50" i="52"/>
  <c r="J50" i="52"/>
  <c r="H54" i="52"/>
  <c r="J61" i="52"/>
  <c r="D62" i="52"/>
  <c r="F51" i="52"/>
  <c r="F52" i="52"/>
  <c r="J59" i="52"/>
  <c r="D49" i="52"/>
  <c r="I59" i="52"/>
  <c r="I62" i="52"/>
  <c r="G63" i="52"/>
  <c r="G52" i="52"/>
  <c r="E48" i="52"/>
  <c r="H48" i="52"/>
  <c r="J52" i="52"/>
  <c r="H59" i="52"/>
  <c r="F60" i="52"/>
  <c r="K59" i="52"/>
  <c r="F49" i="52"/>
  <c r="I61" i="52"/>
  <c r="I53" i="52"/>
  <c r="K60" i="52"/>
  <c r="E61" i="52"/>
  <c r="E63" i="52"/>
  <c r="E50" i="52"/>
  <c r="H61" i="52"/>
  <c r="H50" i="52"/>
  <c r="H53" i="52"/>
  <c r="F54" i="52"/>
  <c r="I51" i="52"/>
  <c r="K62" i="52"/>
  <c r="K49" i="52"/>
  <c r="K51" i="52"/>
  <c r="K54" i="52"/>
  <c r="G59" i="52"/>
  <c r="G61" i="52"/>
  <c r="G48" i="52"/>
  <c r="E54" i="52"/>
  <c r="J48" i="52"/>
  <c r="J51" i="52"/>
  <c r="D52" i="52"/>
  <c r="D59" i="52"/>
  <c r="D54" i="52"/>
  <c r="K52" i="52"/>
  <c r="I48" i="52"/>
  <c r="G49" i="52"/>
  <c r="G51" i="52"/>
  <c r="G54" i="52"/>
  <c r="J54" i="52"/>
  <c r="J62" i="52"/>
  <c r="J49" i="52"/>
  <c r="I60" i="52"/>
  <c r="J59" i="41"/>
  <c r="E32" i="45"/>
  <c r="F50" i="52"/>
  <c r="H62" i="52"/>
  <c r="E51" i="52"/>
  <c r="H54" i="41"/>
  <c r="I59" i="41"/>
  <c r="J49" i="41"/>
  <c r="J50" i="49"/>
  <c r="G52" i="49"/>
  <c r="H62" i="49"/>
  <c r="H59" i="49"/>
  <c r="E50" i="49"/>
  <c r="I60" i="49"/>
  <c r="E48" i="49"/>
  <c r="J52" i="49"/>
  <c r="D61" i="49"/>
  <c r="I48" i="49"/>
  <c r="E53" i="49"/>
  <c r="H61" i="49"/>
  <c r="D49" i="49"/>
  <c r="I59" i="49"/>
  <c r="F52" i="49"/>
  <c r="G62" i="49"/>
  <c r="K62" i="49"/>
  <c r="G50" i="49"/>
  <c r="H54" i="49"/>
  <c r="F63" i="49"/>
  <c r="K50" i="49"/>
  <c r="E59" i="49"/>
  <c r="J63" i="49"/>
  <c r="F51" i="49"/>
  <c r="K61" i="49"/>
  <c r="G48" i="49"/>
  <c r="H48" i="49"/>
  <c r="G49" i="49"/>
  <c r="E52" i="49"/>
  <c r="H60" i="49"/>
  <c r="K49" i="49"/>
  <c r="I52" i="49"/>
  <c r="G61" i="49"/>
  <c r="D48" i="49"/>
  <c r="D53" i="49"/>
  <c r="E60" i="49"/>
  <c r="J60" i="49"/>
  <c r="D50" i="49"/>
  <c r="I63" i="49"/>
  <c r="E51" i="49"/>
  <c r="G54" i="49"/>
  <c r="J62" i="49"/>
  <c r="I51" i="49"/>
  <c r="K54" i="49"/>
  <c r="E63" i="49"/>
  <c r="F50" i="49"/>
  <c r="F61" i="49"/>
  <c r="D59" i="49"/>
  <c r="J54" i="49"/>
  <c r="J51" i="49"/>
  <c r="H53" i="49"/>
  <c r="K48" i="49"/>
  <c r="G53" i="49"/>
  <c r="G60" i="49"/>
  <c r="F49" i="49"/>
  <c r="K53" i="49"/>
  <c r="K60" i="49"/>
  <c r="J49" i="49"/>
  <c r="D52" i="49"/>
  <c r="D63" i="49"/>
  <c r="H52" i="49"/>
  <c r="D54" i="49"/>
  <c r="D60" i="49"/>
  <c r="I54" i="49"/>
  <c r="G63" i="49"/>
  <c r="H50" i="49"/>
  <c r="F59" i="49"/>
  <c r="K63" i="49"/>
  <c r="G51" i="49"/>
  <c r="J59" i="49"/>
  <c r="D62" i="49"/>
  <c r="I53" i="49"/>
  <c r="K64" i="44"/>
  <c r="K55" i="47"/>
  <c r="F34" i="49"/>
  <c r="F63" i="52"/>
  <c r="G60" i="52"/>
  <c r="D48" i="52"/>
  <c r="H43" i="49"/>
  <c r="H63" i="41"/>
  <c r="J50" i="41"/>
  <c r="H61" i="41"/>
  <c r="K53" i="52"/>
  <c r="D28" i="45"/>
  <c r="I33" i="45"/>
  <c r="H28" i="45"/>
  <c r="J29" i="45"/>
  <c r="H41" i="45"/>
  <c r="E27" i="45"/>
  <c r="J27" i="45"/>
  <c r="E29" i="45"/>
  <c r="K39" i="45"/>
  <c r="H40" i="45"/>
  <c r="I41" i="45"/>
  <c r="E39" i="45"/>
  <c r="H42" i="45"/>
  <c r="D32" i="45"/>
  <c r="F42" i="45"/>
  <c r="F30" i="45"/>
  <c r="H33" i="45"/>
  <c r="H31" i="45"/>
  <c r="I32" i="45"/>
  <c r="J40" i="45"/>
  <c r="J38" i="45"/>
  <c r="G31" i="45"/>
  <c r="K29" i="45"/>
  <c r="D40" i="45"/>
  <c r="I31" i="45"/>
  <c r="F27" i="45"/>
  <c r="G33" i="45"/>
  <c r="I39" i="45"/>
  <c r="G30" i="45"/>
  <c r="D39" i="45"/>
  <c r="K42" i="45"/>
  <c r="I40" i="45"/>
  <c r="J32" i="45"/>
  <c r="G27" i="45"/>
  <c r="E41" i="45"/>
  <c r="G42" i="45"/>
  <c r="F38" i="45"/>
  <c r="I38" i="45"/>
  <c r="F41" i="45"/>
  <c r="J39" i="45"/>
  <c r="J33" i="45"/>
  <c r="K27" i="45"/>
  <c r="G29" i="45"/>
  <c r="D41" i="45"/>
  <c r="D33" i="45"/>
  <c r="E38" i="45"/>
  <c r="K38" i="45"/>
  <c r="H30" i="45"/>
  <c r="E31" i="45"/>
  <c r="E40" i="45"/>
  <c r="F32" i="45"/>
  <c r="E28" i="45"/>
  <c r="D38" i="45"/>
  <c r="E42" i="45"/>
  <c r="H27" i="45"/>
  <c r="K41" i="45"/>
  <c r="D31" i="45"/>
  <c r="G39" i="45"/>
  <c r="K32" i="45"/>
  <c r="J28" i="45"/>
  <c r="J41" i="45"/>
  <c r="J31" i="45"/>
  <c r="G38" i="45"/>
  <c r="D30" i="45"/>
  <c r="F40" i="45"/>
  <c r="I42" i="45"/>
  <c r="G40" i="45"/>
  <c r="F39" i="45"/>
  <c r="E33" i="45"/>
  <c r="I28" i="45"/>
  <c r="J42" i="45"/>
  <c r="H29" i="45"/>
  <c r="D27" i="45"/>
  <c r="H32" i="45"/>
  <c r="G28" i="45"/>
  <c r="G53" i="52"/>
  <c r="F53" i="52"/>
  <c r="G64" i="44"/>
  <c r="H49" i="52"/>
  <c r="E62" i="52"/>
  <c r="K50" i="52"/>
  <c r="I54" i="41"/>
  <c r="E30" i="45"/>
  <c r="J61" i="41"/>
  <c r="K62" i="41"/>
  <c r="K40" i="45"/>
  <c r="G61" i="42"/>
  <c r="D53" i="42"/>
  <c r="I51" i="42"/>
  <c r="I59" i="42"/>
  <c r="J51" i="42"/>
  <c r="F59" i="42"/>
  <c r="E49" i="42"/>
  <c r="E61" i="42"/>
  <c r="J53" i="42"/>
  <c r="H63" i="42"/>
  <c r="G59" i="42"/>
  <c r="J59" i="42"/>
  <c r="I63" i="42"/>
  <c r="H59" i="42"/>
  <c r="I60" i="42"/>
  <c r="K51" i="42"/>
  <c r="E54" i="42"/>
  <c r="F61" i="42"/>
  <c r="D49" i="42"/>
  <c r="K63" i="42"/>
  <c r="H51" i="42"/>
  <c r="G52" i="42"/>
  <c r="E53" i="42"/>
  <c r="J48" i="42"/>
  <c r="F60" i="42"/>
  <c r="F62" i="42"/>
  <c r="G54" i="42"/>
  <c r="K49" i="42"/>
  <c r="J61" i="42"/>
  <c r="G51" i="42"/>
  <c r="F50" i="42"/>
  <c r="I62" i="42"/>
  <c r="F54" i="42"/>
  <c r="D60" i="42"/>
  <c r="E52" i="42"/>
  <c r="G53" i="42"/>
  <c r="E50" i="42"/>
  <c r="I49" i="42"/>
  <c r="F49" i="42"/>
  <c r="E59" i="42"/>
  <c r="H48" i="42"/>
  <c r="K60" i="42"/>
  <c r="F53" i="42"/>
  <c r="D54" i="42"/>
  <c r="G50" i="42"/>
  <c r="K48" i="42"/>
  <c r="I50" i="42"/>
  <c r="I53" i="42"/>
  <c r="J60" i="42"/>
  <c r="E63" i="42"/>
  <c r="J62" i="42"/>
  <c r="K54" i="42"/>
  <c r="D48" i="42"/>
  <c r="F52" i="42"/>
  <c r="E48" i="42"/>
  <c r="G48" i="42"/>
  <c r="J50" i="42"/>
  <c r="K61" i="42"/>
  <c r="J63" i="42"/>
  <c r="H60" i="42"/>
  <c r="I52" i="42"/>
  <c r="H52" i="42"/>
  <c r="D50" i="42"/>
  <c r="D62" i="42"/>
  <c r="K52" i="42"/>
  <c r="J49" i="42"/>
  <c r="J54" i="42"/>
  <c r="H50" i="42"/>
  <c r="H62" i="42"/>
  <c r="D61" i="42"/>
  <c r="G60" i="42"/>
  <c r="I54" i="42"/>
  <c r="H53" i="42"/>
  <c r="D63" i="42"/>
  <c r="H51" i="52"/>
  <c r="E53" i="52"/>
  <c r="I52" i="52"/>
  <c r="H48" i="41"/>
  <c r="F62" i="41"/>
  <c r="H64" i="40"/>
  <c r="E42" i="43"/>
  <c r="I41" i="47"/>
  <c r="F32" i="47"/>
  <c r="H27" i="47"/>
  <c r="D41" i="47"/>
  <c r="F39" i="47"/>
  <c r="E42" i="47"/>
  <c r="E29" i="47"/>
  <c r="E51" i="40"/>
  <c r="K54" i="40"/>
  <c r="D60" i="40"/>
  <c r="J51" i="40"/>
  <c r="D48" i="40"/>
  <c r="I59" i="45"/>
  <c r="K39" i="50"/>
  <c r="K27" i="50"/>
  <c r="K40" i="50"/>
  <c r="E38" i="50"/>
  <c r="K41" i="50"/>
  <c r="I27" i="50"/>
  <c r="D42" i="50"/>
  <c r="J28" i="50"/>
  <c r="K32" i="50"/>
  <c r="J30" i="50"/>
  <c r="D31" i="50"/>
  <c r="H32" i="50"/>
  <c r="H42" i="50"/>
  <c r="I29" i="50"/>
  <c r="F40" i="50"/>
  <c r="G38" i="50"/>
  <c r="G27" i="50"/>
  <c r="J31" i="50"/>
  <c r="H28" i="50"/>
  <c r="J29" i="43"/>
  <c r="F49" i="45"/>
  <c r="F41" i="43"/>
  <c r="D63" i="45"/>
  <c r="H28" i="43"/>
  <c r="I29" i="51"/>
  <c r="G30" i="51"/>
  <c r="K39" i="51"/>
  <c r="J34" i="46"/>
  <c r="L27" i="49"/>
  <c r="I55" i="40"/>
  <c r="H41" i="43"/>
  <c r="K28" i="44"/>
  <c r="E30" i="44"/>
  <c r="E33" i="44"/>
  <c r="I40" i="44"/>
  <c r="D42" i="44"/>
  <c r="J38" i="44"/>
  <c r="G42" i="44"/>
  <c r="G30" i="44"/>
  <c r="J42" i="44"/>
  <c r="G41" i="44"/>
  <c r="E29" i="44"/>
  <c r="G38" i="44"/>
  <c r="E28" i="44"/>
  <c r="H30" i="44"/>
  <c r="K32" i="44"/>
  <c r="K53" i="48"/>
  <c r="D38" i="51"/>
  <c r="E43" i="49"/>
  <c r="G34" i="46"/>
  <c r="L50" i="51"/>
  <c r="H32" i="43"/>
  <c r="K31" i="43"/>
  <c r="H27" i="43"/>
  <c r="E38" i="43"/>
  <c r="J39" i="43"/>
  <c r="D29" i="42"/>
  <c r="F30" i="42"/>
  <c r="I30" i="42"/>
  <c r="K39" i="42"/>
  <c r="J38" i="42"/>
  <c r="I41" i="42"/>
  <c r="H31" i="43"/>
  <c r="K41" i="43"/>
  <c r="D61" i="46"/>
  <c r="E62" i="46"/>
  <c r="D52" i="46"/>
  <c r="G61" i="46"/>
  <c r="E48" i="46"/>
  <c r="E63" i="46"/>
  <c r="F59" i="46"/>
  <c r="G60" i="46"/>
  <c r="E49" i="46"/>
  <c r="F54" i="46"/>
  <c r="G50" i="46"/>
  <c r="G51" i="46"/>
  <c r="F49" i="46"/>
  <c r="D50" i="43"/>
  <c r="E51" i="43"/>
  <c r="I50" i="43"/>
  <c r="F62" i="43"/>
  <c r="I51" i="43"/>
  <c r="D53" i="43"/>
  <c r="I33" i="43"/>
  <c r="G33" i="48"/>
  <c r="K40" i="48"/>
  <c r="I40" i="48"/>
  <c r="K31" i="48"/>
  <c r="D38" i="42"/>
  <c r="J33" i="43"/>
  <c r="H52" i="45"/>
  <c r="F51" i="45"/>
  <c r="L62" i="47"/>
  <c r="H55" i="51"/>
  <c r="L33" i="46"/>
  <c r="J34" i="49"/>
  <c r="F55" i="40"/>
  <c r="E55" i="47"/>
  <c r="L51" i="47"/>
  <c r="J55" i="51"/>
  <c r="L61" i="40"/>
  <c r="G55" i="40"/>
  <c r="L40" i="46"/>
  <c r="L42" i="49"/>
  <c r="L59" i="40"/>
  <c r="I43" i="50"/>
  <c r="L30" i="49"/>
  <c r="L52" i="44"/>
  <c r="E64" i="40"/>
  <c r="D34" i="49"/>
  <c r="L62" i="40"/>
  <c r="L27" i="46"/>
  <c r="D64" i="53"/>
  <c r="L53" i="40"/>
  <c r="L39" i="49"/>
  <c r="L30" i="46"/>
  <c r="L32" i="49"/>
  <c r="L41" i="49"/>
  <c r="L63" i="40"/>
  <c r="H55" i="40"/>
  <c r="K64" i="40"/>
  <c r="L54" i="51"/>
  <c r="F34" i="46"/>
  <c r="F55" i="51"/>
  <c r="L52" i="47"/>
  <c r="L49" i="51"/>
  <c r="G43" i="48"/>
  <c r="K43" i="49"/>
  <c r="I34" i="49"/>
  <c r="L32" i="46"/>
  <c r="D55" i="44"/>
  <c r="I64" i="40"/>
  <c r="L49" i="40"/>
  <c r="L50" i="47"/>
  <c r="G64" i="40"/>
  <c r="D43" i="46"/>
  <c r="L49" i="47"/>
  <c r="J64" i="40"/>
  <c r="J43" i="49"/>
  <c r="L50" i="40"/>
  <c r="E43" i="48"/>
  <c r="I43" i="49"/>
  <c r="G34" i="49"/>
  <c r="E34" i="46"/>
  <c r="F43" i="46"/>
  <c r="H55" i="47"/>
  <c r="L59" i="47"/>
  <c r="G55" i="47"/>
  <c r="H64" i="47"/>
  <c r="J55" i="47"/>
  <c r="L60" i="47"/>
  <c r="L40" i="49"/>
  <c r="K34" i="49"/>
  <c r="H34" i="49"/>
  <c r="D64" i="51"/>
  <c r="D34" i="46"/>
  <c r="H43" i="46"/>
  <c r="L38" i="46"/>
  <c r="L52" i="40"/>
  <c r="L29" i="46"/>
  <c r="L28" i="46"/>
  <c r="I64" i="47"/>
  <c r="L61" i="47"/>
  <c r="L62" i="51"/>
  <c r="L31" i="49"/>
  <c r="L38" i="49"/>
  <c r="J64" i="47"/>
  <c r="L54" i="47"/>
  <c r="L49" i="44"/>
  <c r="J64" i="53"/>
  <c r="E43" i="52"/>
  <c r="L54" i="45"/>
  <c r="L61" i="51"/>
  <c r="L42" i="51"/>
  <c r="L33" i="47"/>
  <c r="L33" i="52"/>
  <c r="G55" i="53"/>
  <c r="E55" i="53"/>
  <c r="L53" i="44"/>
  <c r="H64" i="44"/>
  <c r="J43" i="52"/>
  <c r="J34" i="51"/>
  <c r="L54" i="44"/>
  <c r="K55" i="51"/>
  <c r="H43" i="52"/>
  <c r="L63" i="44"/>
  <c r="I55" i="51"/>
  <c r="H55" i="44"/>
  <c r="F55" i="44"/>
  <c r="L52" i="51"/>
  <c r="G43" i="47"/>
  <c r="G34" i="52"/>
  <c r="G64" i="45"/>
  <c r="L28" i="47"/>
  <c r="F43" i="51"/>
  <c r="K43" i="46"/>
  <c r="E64" i="45"/>
  <c r="L31" i="47"/>
  <c r="K43" i="47"/>
  <c r="L40" i="51"/>
  <c r="L31" i="51"/>
  <c r="F64" i="53"/>
  <c r="J55" i="53"/>
  <c r="L63" i="53"/>
  <c r="H64" i="53"/>
  <c r="L59" i="53"/>
  <c r="L61" i="53"/>
  <c r="L31" i="52"/>
  <c r="L40" i="52"/>
  <c r="I55" i="45"/>
  <c r="K64" i="45"/>
  <c r="J55" i="45"/>
  <c r="L60" i="45"/>
  <c r="L48" i="45"/>
  <c r="L30" i="47"/>
  <c r="E43" i="51"/>
  <c r="J43" i="51"/>
  <c r="L32" i="51"/>
  <c r="H43" i="51"/>
  <c r="L53" i="53"/>
  <c r="K64" i="53"/>
  <c r="J34" i="52"/>
  <c r="F43" i="52"/>
  <c r="G55" i="45"/>
  <c r="L38" i="52"/>
  <c r="D43" i="52"/>
  <c r="I55" i="53"/>
  <c r="L51" i="53"/>
  <c r="K55" i="53"/>
  <c r="L48" i="44"/>
  <c r="L31" i="40"/>
  <c r="L41" i="40"/>
  <c r="F34" i="40"/>
  <c r="G43" i="40"/>
  <c r="J43" i="40"/>
  <c r="L33" i="40"/>
  <c r="E43" i="40"/>
  <c r="F34" i="51"/>
  <c r="L62" i="45"/>
  <c r="L42" i="46"/>
  <c r="G64" i="53"/>
  <c r="E34" i="52"/>
  <c r="J64" i="45"/>
  <c r="H34" i="52"/>
  <c r="F34" i="52"/>
  <c r="E64" i="53"/>
  <c r="L49" i="53"/>
  <c r="K34" i="47"/>
  <c r="L28" i="51"/>
  <c r="H55" i="53"/>
  <c r="I64" i="53"/>
  <c r="L31" i="53"/>
  <c r="L52" i="53"/>
  <c r="D55" i="53"/>
  <c r="D34" i="47"/>
  <c r="H34" i="51"/>
  <c r="L41" i="51"/>
  <c r="G43" i="51"/>
  <c r="L40" i="47"/>
  <c r="I34" i="47"/>
  <c r="I43" i="51"/>
  <c r="L33" i="51"/>
  <c r="L27" i="51"/>
  <c r="E34" i="51"/>
  <c r="D34" i="51"/>
  <c r="L29" i="40"/>
  <c r="H43" i="42"/>
  <c r="G34" i="53"/>
  <c r="G43" i="53"/>
  <c r="L30" i="53"/>
  <c r="I34" i="53"/>
  <c r="E34" i="53"/>
  <c r="E55" i="51"/>
  <c r="J34" i="47"/>
  <c r="K34" i="51"/>
  <c r="L61" i="45"/>
  <c r="H64" i="45"/>
  <c r="L38" i="47"/>
  <c r="H43" i="47"/>
  <c r="L48" i="51"/>
  <c r="D55" i="51"/>
  <c r="G43" i="52"/>
  <c r="L50" i="45"/>
  <c r="L40" i="53"/>
  <c r="L27" i="53"/>
  <c r="D34" i="53"/>
  <c r="F34" i="53"/>
  <c r="J34" i="53"/>
  <c r="D43" i="53"/>
  <c r="L38" i="53"/>
  <c r="L33" i="53"/>
  <c r="L42" i="52"/>
  <c r="J55" i="44"/>
  <c r="L50" i="44"/>
  <c r="L48" i="53"/>
  <c r="L42" i="40"/>
  <c r="L27" i="40"/>
  <c r="D34" i="40"/>
  <c r="L30" i="40"/>
  <c r="H34" i="40"/>
  <c r="J34" i="40"/>
  <c r="L50" i="53"/>
  <c r="E55" i="45"/>
  <c r="E34" i="48"/>
  <c r="L32" i="53"/>
  <c r="L29" i="53"/>
  <c r="L30" i="52"/>
  <c r="G34" i="40"/>
  <c r="L53" i="51"/>
  <c r="G55" i="51"/>
  <c r="K34" i="52"/>
  <c r="I34" i="52"/>
  <c r="L27" i="52"/>
  <c r="L53" i="45"/>
  <c r="K55" i="45"/>
  <c r="F43" i="53"/>
  <c r="K43" i="53"/>
  <c r="I43" i="53"/>
  <c r="J43" i="47"/>
  <c r="L60" i="53"/>
  <c r="L29" i="52"/>
  <c r="F55" i="53"/>
  <c r="K34" i="40"/>
  <c r="L38" i="40"/>
  <c r="D43" i="40"/>
  <c r="L28" i="40"/>
  <c r="K43" i="40"/>
  <c r="F43" i="40"/>
  <c r="I43" i="40"/>
  <c r="H43" i="40"/>
  <c r="K55" i="44"/>
  <c r="G34" i="47"/>
  <c r="E55" i="44"/>
  <c r="L51" i="44"/>
  <c r="L39" i="53"/>
  <c r="L42" i="53"/>
  <c r="L41" i="53"/>
  <c r="I34" i="40"/>
  <c r="I43" i="52"/>
  <c r="L41" i="52"/>
  <c r="L28" i="52"/>
  <c r="F64" i="45"/>
  <c r="D55" i="45"/>
  <c r="J64" i="44"/>
  <c r="L59" i="44"/>
  <c r="J43" i="53"/>
  <c r="H34" i="53"/>
  <c r="K34" i="53"/>
  <c r="H43" i="53"/>
  <c r="L28" i="53"/>
  <c r="E43" i="53"/>
  <c r="F64" i="44"/>
  <c r="I64" i="51"/>
  <c r="L32" i="40"/>
  <c r="L39" i="40"/>
  <c r="L40" i="40"/>
  <c r="E34" i="40"/>
  <c r="L54" i="53"/>
  <c r="G55" i="44"/>
  <c r="L61" i="44"/>
  <c r="J43" i="41" l="1"/>
  <c r="N11" i="53"/>
  <c r="G34" i="51"/>
  <c r="L30" i="51"/>
  <c r="N9" i="51" s="1"/>
  <c r="L42" i="48"/>
  <c r="L39" i="41"/>
  <c r="D64" i="46"/>
  <c r="L29" i="51"/>
  <c r="L42" i="47"/>
  <c r="N21" i="47" s="1"/>
  <c r="L52" i="48"/>
  <c r="L38" i="48"/>
  <c r="L32" i="48"/>
  <c r="N21" i="51"/>
  <c r="L63" i="45"/>
  <c r="L31" i="48"/>
  <c r="I43" i="47"/>
  <c r="E55" i="48"/>
  <c r="L31" i="44"/>
  <c r="N10" i="44" s="1"/>
  <c r="K64" i="46"/>
  <c r="L63" i="50"/>
  <c r="K43" i="44"/>
  <c r="L28" i="48"/>
  <c r="H43" i="48"/>
  <c r="J64" i="43"/>
  <c r="I43" i="43"/>
  <c r="I43" i="42"/>
  <c r="F64" i="48"/>
  <c r="E43" i="44"/>
  <c r="E55" i="40"/>
  <c r="K64" i="48"/>
  <c r="I55" i="46"/>
  <c r="I34" i="48"/>
  <c r="H64" i="43"/>
  <c r="L59" i="50"/>
  <c r="L29" i="44"/>
  <c r="N8" i="44" s="1"/>
  <c r="L38" i="44"/>
  <c r="N17" i="44" s="1"/>
  <c r="F43" i="48"/>
  <c r="L29" i="50"/>
  <c r="I34" i="50"/>
  <c r="J55" i="40"/>
  <c r="L27" i="47"/>
  <c r="N6" i="47" s="1"/>
  <c r="L39" i="48"/>
  <c r="L59" i="43"/>
  <c r="D43" i="48"/>
  <c r="K64" i="49"/>
  <c r="L50" i="50"/>
  <c r="E34" i="42"/>
  <c r="D34" i="42"/>
  <c r="J55" i="48"/>
  <c r="L62" i="48"/>
  <c r="I43" i="44"/>
  <c r="K55" i="40"/>
  <c r="F64" i="46"/>
  <c r="D43" i="43"/>
  <c r="G43" i="42"/>
  <c r="D34" i="43"/>
  <c r="J55" i="46"/>
  <c r="H55" i="46"/>
  <c r="E64" i="48"/>
  <c r="K55" i="46"/>
  <c r="J64" i="48"/>
  <c r="L49" i="48"/>
  <c r="L54" i="48"/>
  <c r="F43" i="44"/>
  <c r="L61" i="48"/>
  <c r="L52" i="45"/>
  <c r="L59" i="48"/>
  <c r="F55" i="48"/>
  <c r="H34" i="47"/>
  <c r="H64" i="48"/>
  <c r="L40" i="48"/>
  <c r="K55" i="48"/>
  <c r="G34" i="50"/>
  <c r="G55" i="46"/>
  <c r="L50" i="48"/>
  <c r="L39" i="47"/>
  <c r="N18" i="47" s="1"/>
  <c r="N20" i="53"/>
  <c r="D55" i="48"/>
  <c r="L63" i="48"/>
  <c r="L30" i="42"/>
  <c r="K34" i="42"/>
  <c r="L32" i="52"/>
  <c r="L34" i="52" s="1"/>
  <c r="D43" i="44"/>
  <c r="G43" i="50"/>
  <c r="H55" i="43"/>
  <c r="G64" i="50"/>
  <c r="H55" i="48"/>
  <c r="G55" i="48"/>
  <c r="D43" i="41"/>
  <c r="D34" i="52"/>
  <c r="D64" i="48"/>
  <c r="L51" i="45"/>
  <c r="L48" i="48"/>
  <c r="L39" i="44"/>
  <c r="N18" i="44" s="1"/>
  <c r="L53" i="46"/>
  <c r="N11" i="46" s="1"/>
  <c r="H64" i="46"/>
  <c r="L48" i="40"/>
  <c r="N6" i="40" s="1"/>
  <c r="J34" i="44"/>
  <c r="I64" i="48"/>
  <c r="L60" i="48"/>
  <c r="K55" i="50"/>
  <c r="L51" i="48"/>
  <c r="D64" i="45"/>
  <c r="L28" i="44"/>
  <c r="N7" i="44" s="1"/>
  <c r="L59" i="45"/>
  <c r="F34" i="44"/>
  <c r="L59" i="46"/>
  <c r="N17" i="46" s="1"/>
  <c r="L63" i="43"/>
  <c r="L27" i="44"/>
  <c r="N6" i="44" s="1"/>
  <c r="L33" i="50"/>
  <c r="L28" i="43"/>
  <c r="H64" i="50"/>
  <c r="D43" i="47"/>
  <c r="L40" i="44"/>
  <c r="N19" i="44" s="1"/>
  <c r="I64" i="46"/>
  <c r="I34" i="44"/>
  <c r="H34" i="44"/>
  <c r="L33" i="44"/>
  <c r="N12" i="44" s="1"/>
  <c r="I55" i="48"/>
  <c r="J55" i="50"/>
  <c r="H43" i="44"/>
  <c r="D34" i="44"/>
  <c r="G64" i="48"/>
  <c r="L61" i="46"/>
  <c r="N19" i="46" s="1"/>
  <c r="L32" i="44"/>
  <c r="N11" i="44" s="1"/>
  <c r="D55" i="40"/>
  <c r="E34" i="41"/>
  <c r="L53" i="42"/>
  <c r="L30" i="45"/>
  <c r="L60" i="50"/>
  <c r="F55" i="43"/>
  <c r="E34" i="43"/>
  <c r="E64" i="50"/>
  <c r="L31" i="42"/>
  <c r="D34" i="50"/>
  <c r="D34" i="48"/>
  <c r="I64" i="43"/>
  <c r="J64" i="46"/>
  <c r="I34" i="42"/>
  <c r="D43" i="42"/>
  <c r="F34" i="42"/>
  <c r="L29" i="43"/>
  <c r="N10" i="47"/>
  <c r="K34" i="41"/>
  <c r="L38" i="43"/>
  <c r="L52" i="41"/>
  <c r="G64" i="42"/>
  <c r="L39" i="50"/>
  <c r="F34" i="48"/>
  <c r="L54" i="50"/>
  <c r="E43" i="43"/>
  <c r="G34" i="43"/>
  <c r="L48" i="43"/>
  <c r="J55" i="43"/>
  <c r="L40" i="50"/>
  <c r="L40" i="43"/>
  <c r="I55" i="50"/>
  <c r="L27" i="48"/>
  <c r="L39" i="51"/>
  <c r="N18" i="51" s="1"/>
  <c r="K43" i="51"/>
  <c r="K64" i="43"/>
  <c r="E34" i="50"/>
  <c r="D64" i="43"/>
  <c r="F55" i="46"/>
  <c r="F55" i="45"/>
  <c r="L41" i="50"/>
  <c r="F34" i="47"/>
  <c r="H55" i="50"/>
  <c r="F34" i="43"/>
  <c r="L29" i="47"/>
  <c r="N8" i="47" s="1"/>
  <c r="L53" i="50"/>
  <c r="I43" i="48"/>
  <c r="J64" i="50"/>
  <c r="L41" i="42"/>
  <c r="G43" i="43"/>
  <c r="G55" i="49"/>
  <c r="E64" i="43"/>
  <c r="L60" i="43"/>
  <c r="L54" i="43"/>
  <c r="L51" i="46"/>
  <c r="N9" i="46" s="1"/>
  <c r="K43" i="42"/>
  <c r="L38" i="51"/>
  <c r="N17" i="51" s="1"/>
  <c r="J43" i="44"/>
  <c r="E43" i="50"/>
  <c r="L54" i="40"/>
  <c r="N12" i="40" s="1"/>
  <c r="L30" i="41"/>
  <c r="G43" i="41"/>
  <c r="G34" i="48"/>
  <c r="L31" i="43"/>
  <c r="G43" i="44"/>
  <c r="L42" i="50"/>
  <c r="L60" i="40"/>
  <c r="L64" i="40" s="1"/>
  <c r="L42" i="43"/>
  <c r="I64" i="50"/>
  <c r="L41" i="48"/>
  <c r="L39" i="42"/>
  <c r="E34" i="47"/>
  <c r="E55" i="50"/>
  <c r="H34" i="48"/>
  <c r="J34" i="42"/>
  <c r="E43" i="42"/>
  <c r="F43" i="42"/>
  <c r="H55" i="49"/>
  <c r="I34" i="43"/>
  <c r="L38" i="45"/>
  <c r="L33" i="43"/>
  <c r="L64" i="51"/>
  <c r="L27" i="45"/>
  <c r="N6" i="45" s="1"/>
  <c r="L49" i="43"/>
  <c r="F34" i="50"/>
  <c r="K55" i="43"/>
  <c r="J43" i="50"/>
  <c r="H55" i="45"/>
  <c r="L50" i="46"/>
  <c r="N8" i="46" s="1"/>
  <c r="D55" i="46"/>
  <c r="L53" i="48"/>
  <c r="G34" i="44"/>
  <c r="F43" i="50"/>
  <c r="L28" i="50"/>
  <c r="D43" i="50"/>
  <c r="E64" i="42"/>
  <c r="E64" i="52"/>
  <c r="K43" i="45"/>
  <c r="I55" i="49"/>
  <c r="L48" i="46"/>
  <c r="N6" i="46" s="1"/>
  <c r="N12" i="51"/>
  <c r="N19" i="40"/>
  <c r="L27" i="42"/>
  <c r="L48" i="50"/>
  <c r="D64" i="50"/>
  <c r="H34" i="42"/>
  <c r="L42" i="41"/>
  <c r="F55" i="50"/>
  <c r="L60" i="42"/>
  <c r="J55" i="49"/>
  <c r="L53" i="49"/>
  <c r="N11" i="49" s="1"/>
  <c r="L41" i="44"/>
  <c r="N20" i="44" s="1"/>
  <c r="K34" i="43"/>
  <c r="L40" i="42"/>
  <c r="L29" i="48"/>
  <c r="I64" i="45"/>
  <c r="J34" i="48"/>
  <c r="G55" i="43"/>
  <c r="L54" i="42"/>
  <c r="H43" i="45"/>
  <c r="F64" i="43"/>
  <c r="I34" i="51"/>
  <c r="E43" i="47"/>
  <c r="L38" i="42"/>
  <c r="J34" i="50"/>
  <c r="D55" i="50"/>
  <c r="F64" i="50"/>
  <c r="L32" i="42"/>
  <c r="L40" i="41"/>
  <c r="L42" i="42"/>
  <c r="K43" i="43"/>
  <c r="J43" i="43"/>
  <c r="L52" i="43"/>
  <c r="H43" i="41"/>
  <c r="I34" i="41"/>
  <c r="H34" i="41"/>
  <c r="L54" i="46"/>
  <c r="N12" i="46" s="1"/>
  <c r="L62" i="46"/>
  <c r="N20" i="46" s="1"/>
  <c r="L28" i="42"/>
  <c r="L61" i="50"/>
  <c r="L51" i="49"/>
  <c r="N9" i="49" s="1"/>
  <c r="L61" i="43"/>
  <c r="K64" i="50"/>
  <c r="L52" i="50"/>
  <c r="L29" i="42"/>
  <c r="G55" i="50"/>
  <c r="L30" i="43"/>
  <c r="F43" i="47"/>
  <c r="K43" i="52"/>
  <c r="L31" i="50"/>
  <c r="H64" i="52"/>
  <c r="G64" i="43"/>
  <c r="J43" i="48"/>
  <c r="F55" i="42"/>
  <c r="K55" i="42"/>
  <c r="L49" i="42"/>
  <c r="F64" i="42"/>
  <c r="J64" i="41"/>
  <c r="F43" i="45"/>
  <c r="L42" i="45"/>
  <c r="L62" i="49"/>
  <c r="N20" i="49" s="1"/>
  <c r="L49" i="49"/>
  <c r="N7" i="49" s="1"/>
  <c r="L61" i="49"/>
  <c r="N19" i="49" s="1"/>
  <c r="L63" i="49"/>
  <c r="N21" i="49" s="1"/>
  <c r="K55" i="49"/>
  <c r="L52" i="49"/>
  <c r="N10" i="49" s="1"/>
  <c r="L48" i="49"/>
  <c r="N6" i="49" s="1"/>
  <c r="J55" i="41"/>
  <c r="L60" i="52"/>
  <c r="D64" i="52"/>
  <c r="K64" i="52"/>
  <c r="G64" i="41"/>
  <c r="K55" i="41"/>
  <c r="L53" i="41"/>
  <c r="D34" i="41"/>
  <c r="I43" i="41"/>
  <c r="F43" i="41"/>
  <c r="L27" i="41"/>
  <c r="L51" i="43"/>
  <c r="F43" i="43"/>
  <c r="L27" i="43"/>
  <c r="L33" i="42"/>
  <c r="L51" i="50"/>
  <c r="J34" i="45"/>
  <c r="L30" i="48"/>
  <c r="N9" i="48" s="1"/>
  <c r="L49" i="50"/>
  <c r="L39" i="52"/>
  <c r="G34" i="42"/>
  <c r="L62" i="50"/>
  <c r="H43" i="43"/>
  <c r="E43" i="41"/>
  <c r="L38" i="50"/>
  <c r="L62" i="43"/>
  <c r="K34" i="48"/>
  <c r="E55" i="43"/>
  <c r="H64" i="41"/>
  <c r="K43" i="48"/>
  <c r="L63" i="46"/>
  <c r="N21" i="46" s="1"/>
  <c r="L51" i="40"/>
  <c r="N9" i="40" s="1"/>
  <c r="I55" i="52"/>
  <c r="I55" i="42"/>
  <c r="D55" i="42"/>
  <c r="G55" i="42"/>
  <c r="L50" i="42"/>
  <c r="J64" i="42"/>
  <c r="H55" i="42"/>
  <c r="L63" i="42"/>
  <c r="G34" i="45"/>
  <c r="L32" i="45"/>
  <c r="N11" i="45" s="1"/>
  <c r="L33" i="45"/>
  <c r="N12" i="45" s="1"/>
  <c r="I34" i="45"/>
  <c r="I43" i="45"/>
  <c r="H34" i="45"/>
  <c r="D55" i="52"/>
  <c r="L54" i="49"/>
  <c r="N12" i="49" s="1"/>
  <c r="G64" i="49"/>
  <c r="F55" i="49"/>
  <c r="L50" i="49"/>
  <c r="N8" i="49" s="1"/>
  <c r="H64" i="49"/>
  <c r="I64" i="49"/>
  <c r="I64" i="41"/>
  <c r="J55" i="52"/>
  <c r="L54" i="52"/>
  <c r="N12" i="52" s="1"/>
  <c r="G64" i="52"/>
  <c r="H55" i="52"/>
  <c r="F55" i="52"/>
  <c r="J64" i="52"/>
  <c r="L53" i="52"/>
  <c r="L62" i="41"/>
  <c r="G55" i="41"/>
  <c r="F34" i="45"/>
  <c r="J34" i="41"/>
  <c r="K43" i="41"/>
  <c r="G34" i="41"/>
  <c r="E55" i="41"/>
  <c r="L60" i="49"/>
  <c r="N18" i="49" s="1"/>
  <c r="I64" i="42"/>
  <c r="H55" i="41"/>
  <c r="L61" i="42"/>
  <c r="L51" i="42"/>
  <c r="H64" i="42"/>
  <c r="L28" i="45"/>
  <c r="L41" i="45"/>
  <c r="N20" i="45" s="1"/>
  <c r="L40" i="45"/>
  <c r="N19" i="45" s="1"/>
  <c r="L39" i="45"/>
  <c r="N18" i="45" s="1"/>
  <c r="D64" i="49"/>
  <c r="J64" i="49"/>
  <c r="L61" i="52"/>
  <c r="N19" i="52" s="1"/>
  <c r="E55" i="52"/>
  <c r="F64" i="52"/>
  <c r="K64" i="41"/>
  <c r="L54" i="41"/>
  <c r="I55" i="41"/>
  <c r="K34" i="45"/>
  <c r="L33" i="41"/>
  <c r="L29" i="45"/>
  <c r="N8" i="45" s="1"/>
  <c r="L59" i="49"/>
  <c r="N17" i="49" s="1"/>
  <c r="L33" i="48"/>
  <c r="H34" i="43"/>
  <c r="K34" i="44"/>
  <c r="J34" i="43"/>
  <c r="H34" i="50"/>
  <c r="L41" i="47"/>
  <c r="N20" i="47" s="1"/>
  <c r="J43" i="42"/>
  <c r="L49" i="46"/>
  <c r="N7" i="46" s="1"/>
  <c r="D55" i="43"/>
  <c r="L31" i="41"/>
  <c r="L60" i="41"/>
  <c r="L59" i="41"/>
  <c r="L49" i="45"/>
  <c r="E64" i="46"/>
  <c r="J55" i="42"/>
  <c r="K64" i="42"/>
  <c r="L62" i="42"/>
  <c r="J43" i="45"/>
  <c r="D43" i="45"/>
  <c r="F64" i="49"/>
  <c r="L51" i="52"/>
  <c r="N9" i="52" s="1"/>
  <c r="K55" i="52"/>
  <c r="L63" i="52"/>
  <c r="N21" i="52" s="1"/>
  <c r="L49" i="52"/>
  <c r="N7" i="52" s="1"/>
  <c r="L50" i="52"/>
  <c r="N8" i="52" s="1"/>
  <c r="L59" i="52"/>
  <c r="N17" i="52" s="1"/>
  <c r="L51" i="41"/>
  <c r="L61" i="41"/>
  <c r="L49" i="41"/>
  <c r="L52" i="52"/>
  <c r="N10" i="52" s="1"/>
  <c r="E55" i="46"/>
  <c r="D64" i="42"/>
  <c r="L30" i="50"/>
  <c r="L27" i="50"/>
  <c r="K34" i="50"/>
  <c r="L31" i="45"/>
  <c r="N10" i="45" s="1"/>
  <c r="E55" i="42"/>
  <c r="L50" i="43"/>
  <c r="G64" i="46"/>
  <c r="E34" i="44"/>
  <c r="L42" i="44"/>
  <c r="N8" i="40"/>
  <c r="E64" i="41"/>
  <c r="L63" i="41"/>
  <c r="F34" i="41"/>
  <c r="F55" i="41"/>
  <c r="L38" i="41"/>
  <c r="L52" i="42"/>
  <c r="L62" i="52"/>
  <c r="N20" i="52" s="1"/>
  <c r="K43" i="50"/>
  <c r="L50" i="41"/>
  <c r="L30" i="44"/>
  <c r="D43" i="51"/>
  <c r="D55" i="49"/>
  <c r="L41" i="43"/>
  <c r="G55" i="52"/>
  <c r="L64" i="47"/>
  <c r="L32" i="50"/>
  <c r="L53" i="43"/>
  <c r="I64" i="52"/>
  <c r="D64" i="40"/>
  <c r="L32" i="47"/>
  <c r="N11" i="47" s="1"/>
  <c r="D64" i="41"/>
  <c r="L48" i="41"/>
  <c r="L48" i="42"/>
  <c r="L28" i="41"/>
  <c r="L32" i="43"/>
  <c r="N7" i="40"/>
  <c r="E64" i="49"/>
  <c r="E55" i="49"/>
  <c r="E34" i="45"/>
  <c r="L60" i="46"/>
  <c r="N18" i="46" s="1"/>
  <c r="H43" i="50"/>
  <c r="D34" i="45"/>
  <c r="I55" i="43"/>
  <c r="L52" i="46"/>
  <c r="N10" i="46" s="1"/>
  <c r="E43" i="45"/>
  <c r="L32" i="41"/>
  <c r="G43" i="45"/>
  <c r="L41" i="41"/>
  <c r="L29" i="41"/>
  <c r="L39" i="43"/>
  <c r="L48" i="52"/>
  <c r="D55" i="41"/>
  <c r="N11" i="40"/>
  <c r="L43" i="46"/>
  <c r="L59" i="42"/>
  <c r="F64" i="41"/>
  <c r="N19" i="53"/>
  <c r="N7" i="51"/>
  <c r="N20" i="40"/>
  <c r="N19" i="51"/>
  <c r="N7" i="47"/>
  <c r="N12" i="47"/>
  <c r="N20" i="51"/>
  <c r="N10" i="40"/>
  <c r="N9" i="47"/>
  <c r="L43" i="49"/>
  <c r="L55" i="47"/>
  <c r="L34" i="49"/>
  <c r="L34" i="46"/>
  <c r="N21" i="40"/>
  <c r="N19" i="47"/>
  <c r="N10" i="51"/>
  <c r="L64" i="53"/>
  <c r="N11" i="51"/>
  <c r="N21" i="53"/>
  <c r="L55" i="53"/>
  <c r="L55" i="44"/>
  <c r="N9" i="53"/>
  <c r="N7" i="53"/>
  <c r="N10" i="53"/>
  <c r="N18" i="53"/>
  <c r="N17" i="47"/>
  <c r="N8" i="53"/>
  <c r="L34" i="40"/>
  <c r="L64" i="44"/>
  <c r="N17" i="53"/>
  <c r="L43" i="53"/>
  <c r="N6" i="53"/>
  <c r="L34" i="53"/>
  <c r="L43" i="40"/>
  <c r="N17" i="40"/>
  <c r="N12" i="53"/>
  <c r="N6" i="51"/>
  <c r="L55" i="51"/>
  <c r="N12" i="42" l="1"/>
  <c r="N18" i="43"/>
  <c r="N21" i="48"/>
  <c r="N20" i="43"/>
  <c r="N8" i="43"/>
  <c r="N18" i="41"/>
  <c r="N21" i="45"/>
  <c r="L34" i="51"/>
  <c r="N13" i="51" s="1"/>
  <c r="L64" i="45"/>
  <c r="N6" i="50"/>
  <c r="N19" i="50"/>
  <c r="N21" i="43"/>
  <c r="N10" i="42"/>
  <c r="N7" i="50"/>
  <c r="N9" i="42"/>
  <c r="N7" i="48"/>
  <c r="N10" i="48"/>
  <c r="N8" i="51"/>
  <c r="N18" i="52"/>
  <c r="N12" i="48"/>
  <c r="N8" i="50"/>
  <c r="N17" i="50"/>
  <c r="N21" i="50"/>
  <c r="N11" i="42"/>
  <c r="N19" i="48"/>
  <c r="N20" i="48"/>
  <c r="N7" i="45"/>
  <c r="L64" i="48"/>
  <c r="N10" i="41"/>
  <c r="N9" i="45"/>
  <c r="N17" i="48"/>
  <c r="N6" i="48"/>
  <c r="N12" i="50"/>
  <c r="L34" i="48"/>
  <c r="N21" i="42"/>
  <c r="N7" i="42"/>
  <c r="L55" i="45"/>
  <c r="N18" i="42"/>
  <c r="N8" i="48"/>
  <c r="L43" i="48"/>
  <c r="N11" i="41"/>
  <c r="N20" i="41"/>
  <c r="L43" i="44"/>
  <c r="N22" i="44" s="1"/>
  <c r="N17" i="43"/>
  <c r="N18" i="48"/>
  <c r="N22" i="53"/>
  <c r="L55" i="48"/>
  <c r="N12" i="41"/>
  <c r="N11" i="43"/>
  <c r="N17" i="42"/>
  <c r="N6" i="43"/>
  <c r="L64" i="50"/>
  <c r="N21" i="44"/>
  <c r="N8" i="42"/>
  <c r="L43" i="50"/>
  <c r="L64" i="41"/>
  <c r="N7" i="43"/>
  <c r="N11" i="52"/>
  <c r="L43" i="51"/>
  <c r="N22" i="51" s="1"/>
  <c r="N20" i="50"/>
  <c r="L34" i="44"/>
  <c r="N13" i="44" s="1"/>
  <c r="N9" i="50"/>
  <c r="N10" i="50"/>
  <c r="N19" i="41"/>
  <c r="L55" i="40"/>
  <c r="N13" i="40" s="1"/>
  <c r="L55" i="49"/>
  <c r="N13" i="49" s="1"/>
  <c r="N19" i="42"/>
  <c r="L43" i="45"/>
  <c r="L64" i="42"/>
  <c r="N9" i="43"/>
  <c r="L34" i="42"/>
  <c r="N7" i="41"/>
  <c r="L43" i="47"/>
  <c r="N22" i="47" s="1"/>
  <c r="N8" i="41"/>
  <c r="L55" i="42"/>
  <c r="L64" i="52"/>
  <c r="N21" i="41"/>
  <c r="N20" i="42"/>
  <c r="N18" i="50"/>
  <c r="L64" i="43"/>
  <c r="L55" i="50"/>
  <c r="N11" i="48"/>
  <c r="N10" i="43"/>
  <c r="N17" i="45"/>
  <c r="N22" i="40"/>
  <c r="N12" i="43"/>
  <c r="L34" i="41"/>
  <c r="N6" i="42"/>
  <c r="L34" i="47"/>
  <c r="N13" i="47" s="1"/>
  <c r="L43" i="42"/>
  <c r="N19" i="43"/>
  <c r="L34" i="45"/>
  <c r="L43" i="52"/>
  <c r="N18" i="40"/>
  <c r="L55" i="52"/>
  <c r="N13" i="52" s="1"/>
  <c r="L55" i="43"/>
  <c r="N9" i="41"/>
  <c r="N17" i="41"/>
  <c r="L64" i="49"/>
  <c r="N22" i="49" s="1"/>
  <c r="N11" i="50"/>
  <c r="N6" i="52"/>
  <c r="L34" i="50"/>
  <c r="L55" i="41"/>
  <c r="N13" i="41" s="1"/>
  <c r="L34" i="43"/>
  <c r="L43" i="43"/>
  <c r="L43" i="41"/>
  <c r="N6" i="41"/>
  <c r="N9" i="44"/>
  <c r="L55" i="46"/>
  <c r="N13" i="46" s="1"/>
  <c r="L64" i="46"/>
  <c r="N22" i="46" s="1"/>
  <c r="N13" i="53"/>
  <c r="N22" i="45" l="1"/>
  <c r="N13" i="48"/>
  <c r="N22" i="48"/>
  <c r="N13" i="43"/>
  <c r="N22" i="50"/>
  <c r="N13" i="42"/>
  <c r="N13" i="45"/>
  <c r="N22" i="41"/>
  <c r="N22" i="43"/>
  <c r="N22" i="42"/>
  <c r="N13" i="50"/>
  <c r="N22" i="52"/>
  <c r="I63" i="39" l="1"/>
  <c r="E60" i="39"/>
  <c r="K60" i="39"/>
  <c r="F51" i="39"/>
  <c r="D54" i="39"/>
  <c r="G52" i="39"/>
  <c r="G53" i="39"/>
  <c r="D51" i="39"/>
  <c r="I61" i="39"/>
  <c r="I50" i="39"/>
  <c r="J61" i="39"/>
  <c r="F61" i="39"/>
  <c r="H48" i="39"/>
  <c r="I48" i="39"/>
  <c r="E62" i="39"/>
  <c r="K52" i="39"/>
  <c r="I53" i="39"/>
  <c r="F53" i="39"/>
  <c r="I51" i="39"/>
  <c r="I54" i="39"/>
  <c r="D59" i="39"/>
  <c r="G50" i="39"/>
  <c r="J49" i="39"/>
  <c r="I52" i="39"/>
  <c r="G62" i="39"/>
  <c r="J52" i="39"/>
  <c r="K48" i="39"/>
  <c r="F49" i="39"/>
  <c r="I62" i="39"/>
  <c r="G51" i="39"/>
  <c r="D50" i="39"/>
  <c r="D48" i="39"/>
  <c r="E54" i="39"/>
  <c r="F54" i="39"/>
  <c r="H51" i="39"/>
  <c r="K54" i="39"/>
  <c r="K49" i="39"/>
  <c r="J62" i="39"/>
  <c r="E61" i="39"/>
  <c r="F48" i="39"/>
  <c r="J51" i="39"/>
  <c r="J60" i="39"/>
  <c r="G60" i="39"/>
  <c r="F52" i="39"/>
  <c r="E53" i="39"/>
  <c r="K59" i="39"/>
  <c r="H62" i="39"/>
  <c r="I49" i="39"/>
  <c r="E51" i="39"/>
  <c r="D61" i="39"/>
  <c r="F62" i="39"/>
  <c r="F50" i="39"/>
  <c r="H63" i="39"/>
  <c r="F60" i="39"/>
  <c r="D63" i="39"/>
  <c r="J63" i="39"/>
  <c r="J59" i="39"/>
  <c r="E49" i="39"/>
  <c r="K62" i="39"/>
  <c r="F63" i="39"/>
  <c r="G61" i="39"/>
  <c r="E59" i="39"/>
  <c r="E52" i="39"/>
  <c r="D52" i="39"/>
  <c r="E48" i="39"/>
  <c r="G63" i="39"/>
  <c r="D60" i="39"/>
  <c r="K53" i="39"/>
  <c r="K50" i="39"/>
  <c r="K51" i="39"/>
  <c r="E50" i="39"/>
  <c r="D53" i="39"/>
  <c r="F59" i="39"/>
  <c r="I59" i="39"/>
  <c r="H54" i="39"/>
  <c r="G59" i="39"/>
  <c r="H53" i="39"/>
  <c r="D62" i="39"/>
  <c r="J54" i="39"/>
  <c r="I60" i="39"/>
  <c r="G54" i="39"/>
  <c r="G48" i="39"/>
  <c r="E63" i="39"/>
  <c r="K63" i="39"/>
  <c r="H50" i="39"/>
  <c r="J48" i="39"/>
  <c r="H59" i="39"/>
  <c r="H52" i="39"/>
  <c r="H60" i="39"/>
  <c r="J50" i="39"/>
  <c r="K61" i="39"/>
  <c r="H61" i="39"/>
  <c r="G49" i="39"/>
  <c r="J53" i="39"/>
  <c r="H49" i="39"/>
  <c r="D49" i="39"/>
  <c r="G64" i="39" l="1"/>
  <c r="L62" i="39"/>
  <c r="E64" i="39"/>
  <c r="K64" i="39"/>
  <c r="I55" i="39"/>
  <c r="E55" i="39"/>
  <c r="L49" i="39"/>
  <c r="L53" i="39"/>
  <c r="L52" i="39"/>
  <c r="F55" i="39"/>
  <c r="L48" i="39"/>
  <c r="D55" i="39"/>
  <c r="L51" i="39"/>
  <c r="I27" i="39"/>
  <c r="J30" i="39"/>
  <c r="I33" i="39"/>
  <c r="H28" i="39"/>
  <c r="G42" i="39"/>
  <c r="H31" i="39"/>
  <c r="I42" i="39"/>
  <c r="K41" i="39"/>
  <c r="K42" i="39"/>
  <c r="F29" i="39"/>
  <c r="H30" i="39"/>
  <c r="E30" i="39"/>
  <c r="D41" i="39"/>
  <c r="F41" i="39"/>
  <c r="D31" i="39"/>
  <c r="F39" i="39"/>
  <c r="H27" i="39"/>
  <c r="I40" i="39"/>
  <c r="H29" i="39"/>
  <c r="K40" i="39"/>
  <c r="K29" i="39"/>
  <c r="G38" i="39"/>
  <c r="G31" i="39"/>
  <c r="K30" i="39"/>
  <c r="J39" i="39"/>
  <c r="H39" i="39"/>
  <c r="H40" i="39"/>
  <c r="J31" i="39"/>
  <c r="D33" i="39"/>
  <c r="E27" i="39"/>
  <c r="G27" i="39"/>
  <c r="H38" i="39"/>
  <c r="E28" i="39"/>
  <c r="F30" i="39"/>
  <c r="G40" i="39"/>
  <c r="H32" i="39"/>
  <c r="E33" i="39"/>
  <c r="J40" i="39"/>
  <c r="E29" i="39"/>
  <c r="F31" i="39"/>
  <c r="I39" i="39"/>
  <c r="I29" i="39"/>
  <c r="J29" i="39"/>
  <c r="E42" i="39"/>
  <c r="G41" i="39"/>
  <c r="F40" i="39"/>
  <c r="E32" i="39"/>
  <c r="F28" i="39"/>
  <c r="G39" i="39"/>
  <c r="K33" i="39"/>
  <c r="G33" i="39"/>
  <c r="I38" i="39"/>
  <c r="D42" i="39"/>
  <c r="H41" i="39"/>
  <c r="G30" i="39"/>
  <c r="E38" i="39"/>
  <c r="E39" i="39"/>
  <c r="E40" i="39"/>
  <c r="G28" i="39"/>
  <c r="D27" i="39"/>
  <c r="H33" i="39"/>
  <c r="D32" i="39"/>
  <c r="F27" i="39"/>
  <c r="E41" i="39"/>
  <c r="D29" i="39"/>
  <c r="D28" i="39"/>
  <c r="L28" i="39" s="1"/>
  <c r="J42" i="39"/>
  <c r="D38" i="39"/>
  <c r="E31" i="39"/>
  <c r="K32" i="39"/>
  <c r="J27" i="39"/>
  <c r="K39" i="39"/>
  <c r="I31" i="39"/>
  <c r="K38" i="39"/>
  <c r="K43" i="39" s="1"/>
  <c r="F38" i="39"/>
  <c r="D39" i="39"/>
  <c r="I32" i="39"/>
  <c r="F42" i="39"/>
  <c r="I28" i="39"/>
  <c r="J38" i="39"/>
  <c r="K27" i="39"/>
  <c r="D30" i="39"/>
  <c r="D40" i="39"/>
  <c r="J41" i="39"/>
  <c r="J33" i="39"/>
  <c r="J28" i="39"/>
  <c r="K28" i="39"/>
  <c r="J32" i="39"/>
  <c r="I30" i="39"/>
  <c r="F33" i="39"/>
  <c r="I41" i="39"/>
  <c r="G32" i="39"/>
  <c r="F32" i="39"/>
  <c r="K31" i="39"/>
  <c r="H42" i="39"/>
  <c r="G29" i="39"/>
  <c r="H64" i="39"/>
  <c r="L63" i="39"/>
  <c r="L50" i="39"/>
  <c r="J55" i="39"/>
  <c r="D64" i="39"/>
  <c r="L59" i="39"/>
  <c r="H55" i="39"/>
  <c r="L54" i="39"/>
  <c r="L60" i="39"/>
  <c r="K55" i="39"/>
  <c r="G55" i="39"/>
  <c r="I64" i="39"/>
  <c r="L61" i="39"/>
  <c r="F64" i="39"/>
  <c r="J64" i="39"/>
  <c r="N7" i="39" l="1"/>
  <c r="L55" i="39"/>
  <c r="L42" i="39"/>
  <c r="N21" i="39" s="1"/>
  <c r="F43" i="39"/>
  <c r="K34" i="39"/>
  <c r="L29" i="39"/>
  <c r="N8" i="39" s="1"/>
  <c r="H34" i="39"/>
  <c r="I34" i="39"/>
  <c r="J43" i="39"/>
  <c r="E43" i="39"/>
  <c r="H43" i="39"/>
  <c r="J34" i="39"/>
  <c r="F34" i="39"/>
  <c r="G34" i="39"/>
  <c r="L31" i="39"/>
  <c r="N10" i="39" s="1"/>
  <c r="L32" i="39"/>
  <c r="N11" i="39" s="1"/>
  <c r="E34" i="39"/>
  <c r="G43" i="39"/>
  <c r="L30" i="39"/>
  <c r="N9" i="39" s="1"/>
  <c r="L33" i="39"/>
  <c r="N12" i="39" s="1"/>
  <c r="L41" i="39"/>
  <c r="N20" i="39" s="1"/>
  <c r="L39" i="39"/>
  <c r="N18" i="39" s="1"/>
  <c r="D43" i="39"/>
  <c r="L38" i="39"/>
  <c r="D34" i="39"/>
  <c r="L27" i="39"/>
  <c r="I43" i="39"/>
  <c r="L64" i="39"/>
  <c r="L40" i="39"/>
  <c r="N19" i="39" s="1"/>
  <c r="N6" i="39" l="1"/>
  <c r="L34" i="39"/>
  <c r="N13" i="39" s="1"/>
  <c r="N17" i="39"/>
  <c r="L43" i="39"/>
  <c r="N22" i="39" s="1"/>
  <c r="N22" i="22" l="1"/>
  <c r="O22" i="22" s="1"/>
  <c r="N10" i="22"/>
  <c r="O10" i="22" s="1"/>
  <c r="N19" i="22"/>
  <c r="O19" i="22" s="1"/>
  <c r="N20" i="22"/>
  <c r="O20" i="22" s="1"/>
  <c r="N7" i="22"/>
  <c r="O7" i="22" s="1"/>
  <c r="N18" i="22"/>
  <c r="N8" i="22"/>
  <c r="O8" i="22" s="1"/>
  <c r="N11" i="22"/>
  <c r="O11" i="22" s="1"/>
  <c r="N9" i="22"/>
  <c r="O9" i="22" s="1"/>
  <c r="O18" i="22" l="1"/>
  <c r="N6" i="22" l="1"/>
  <c r="O6" i="22" l="1"/>
  <c r="N12" i="22" l="1"/>
  <c r="N21" i="22"/>
  <c r="O21" i="22" l="1"/>
  <c r="O23" i="22" s="1"/>
  <c r="N23" i="22"/>
  <c r="O12" i="22"/>
  <c r="O13" i="22" s="1"/>
  <c r="N13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Daniela Cardone</author>
  </authors>
  <commentList>
    <comment ref="N24" authorId="0" shapeId="0" xr:uid="{7C99640B-A9B3-47E1-B5B7-064522B5BEDD}">
      <text>
        <r>
          <rPr>
            <b/>
            <sz val="9"/>
            <color indexed="81"/>
            <rFont val="Tahoma"/>
            <charset val="1"/>
          </rPr>
          <t>Daniela Cardone:</t>
        </r>
        <r>
          <rPr>
            <sz val="9"/>
            <color indexed="81"/>
            <rFont val="Tahoma"/>
            <charset val="1"/>
          </rPr>
          <t xml:space="preserve">
inserito zero in quanto IMM mappate interamente su mercato (non si tuilizza criterio di conto economico).</t>
        </r>
      </text>
    </comment>
    <comment ref="N45" authorId="0" shapeId="0" xr:uid="{5DA98695-A6C2-473A-9865-60FA45A66A9F}">
      <text>
        <r>
          <rPr>
            <b/>
            <sz val="9"/>
            <color indexed="81"/>
            <rFont val="Tahoma"/>
            <charset val="1"/>
          </rPr>
          <t>Daniela Cardone:</t>
        </r>
        <r>
          <rPr>
            <sz val="9"/>
            <color indexed="81"/>
            <rFont val="Tahoma"/>
            <charset val="1"/>
          </rPr>
          <t xml:space="preserve">
inserito cento in quanto IMM mappate interamente su mercato (non si tuilizza criterio di conto economico).</t>
        </r>
      </text>
    </comment>
  </commentList>
</comments>
</file>

<file path=xl/sharedStrings.xml><?xml version="1.0" encoding="utf-8"?>
<sst xmlns="http://schemas.openxmlformats.org/spreadsheetml/2006/main" count="2318" uniqueCount="36">
  <si>
    <t>1)</t>
  </si>
  <si>
    <t>2)</t>
  </si>
  <si>
    <t>3)</t>
  </si>
  <si>
    <t>4)</t>
  </si>
  <si>
    <t>5)</t>
  </si>
  <si>
    <t>Attrezzature industriali e commerciali</t>
  </si>
  <si>
    <t>Altri beni</t>
  </si>
  <si>
    <t>TOTALE</t>
  </si>
  <si>
    <t>IMMOBILIZZAZIONI MATERIALI</t>
  </si>
  <si>
    <t>7)</t>
  </si>
  <si>
    <t>Terreni e fabbricati</t>
  </si>
  <si>
    <t>Immobilizzazioni in corso e acconti</t>
  </si>
  <si>
    <t>Impianti e macchinari</t>
  </si>
  <si>
    <t>INCREMENTI</t>
  </si>
  <si>
    <t>VARIAZIONI DELL'ESERCIZIO</t>
  </si>
  <si>
    <t>6)</t>
  </si>
  <si>
    <t>RIVALUTAZIONI</t>
  </si>
  <si>
    <t>SVALUTAZIONI</t>
  </si>
  <si>
    <t>IMMOBILIZZAZIONI IMMATERIALI</t>
  </si>
  <si>
    <t>Costi di impianto e di ampliamento</t>
  </si>
  <si>
    <t xml:space="preserve">Diritti di brevetto industriale e diritti di utilizzazione delle opere dell'ingegno </t>
  </si>
  <si>
    <t xml:space="preserve">Concessioni, licenze, marchi e diritti simili </t>
  </si>
  <si>
    <t>Avviamento</t>
  </si>
  <si>
    <t xml:space="preserve">Altre </t>
  </si>
  <si>
    <t>8)</t>
  </si>
  <si>
    <t>RICLASSIFICHE</t>
  </si>
  <si>
    <t>AMMORTAMENTI</t>
  </si>
  <si>
    <t>Costi di sviluppo</t>
  </si>
  <si>
    <t>SALDO INIZIALE</t>
  </si>
  <si>
    <t>VALORE FINALE</t>
  </si>
  <si>
    <t>Check</t>
  </si>
  <si>
    <t>DISMISSIONI</t>
  </si>
  <si>
    <t>Prospetto riepilogativo della movimentazione delle immobilizzazioni materiali e immateriali ai sensi dell’art. 8, comma 1, lett. f)</t>
  </si>
  <si>
    <t>Criterio di ripartizione per comparti - %</t>
  </si>
  <si>
    <t>Valore finale Attività (31/12/2022)</t>
  </si>
  <si>
    <t>ALTRE VARIAZIONI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</si>
</sst>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_ ;[Red]\-#,##0\ "/>
    <numFmt numFmtId="165" formatCode="#,##0.00_ ;[Red]\-#,##0.00\ "/>
  </numFmts>
  <fonts count="9" x14ac:knownFonts="1">
    <font>
      <sz val="10"/>
      <name val="Arial"/>
    </font>
    <font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i/>
      <sz val="8"/>
      <name val="Tahoma"/>
      <family val="2"/>
    </font>
    <font>
      <b/>
      <i/>
      <sz val="8"/>
      <name val="Tahoma"/>
      <family val="2"/>
    </font>
    <font>
      <b/>
      <sz val="8"/>
      <color indexed="8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6" tint="0.59999389629810485"/>
        <bgColor indexed="9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2">
    <xf numFmtId="0" fontId="0" fillId="0" borderId="0" xfId="0"/>
    <xf numFmtId="165" fontId="3" fillId="2" borderId="0" xfId="0" applyNumberFormat="1" applyFont="1" applyFill="1" applyAlignment="1">
      <alignment vertical="center"/>
    </xf>
    <xf numFmtId="165" fontId="2" fillId="2" borderId="0" xfId="0" applyNumberFormat="1" applyFont="1" applyFill="1" applyAlignment="1">
      <alignment vertical="center"/>
    </xf>
    <xf numFmtId="165" fontId="2" fillId="2" borderId="0" xfId="0" applyNumberFormat="1" applyFont="1" applyFill="1"/>
    <xf numFmtId="165" fontId="3" fillId="2" borderId="0" xfId="0" applyNumberFormat="1" applyFont="1" applyFill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/>
    </xf>
    <xf numFmtId="165" fontId="2" fillId="3" borderId="0" xfId="0" applyNumberFormat="1" applyFont="1" applyFill="1" applyProtection="1">
      <protection locked="0"/>
    </xf>
    <xf numFmtId="165" fontId="2" fillId="3" borderId="0" xfId="0" applyNumberFormat="1" applyFont="1" applyFill="1"/>
    <xf numFmtId="165" fontId="3" fillId="2" borderId="2" xfId="0" applyNumberFormat="1" applyFont="1" applyFill="1" applyBorder="1" applyAlignment="1">
      <alignment horizontal="center" vertical="center"/>
    </xf>
    <xf numFmtId="165" fontId="3" fillId="3" borderId="0" xfId="1" applyNumberFormat="1" applyFont="1" applyFill="1" applyBorder="1" applyAlignment="1">
      <alignment wrapText="1"/>
    </xf>
    <xf numFmtId="165" fontId="3" fillId="2" borderId="3" xfId="0" applyNumberFormat="1" applyFont="1" applyFill="1" applyBorder="1" applyAlignment="1">
      <alignment horizontal="center" vertical="center"/>
    </xf>
    <xf numFmtId="165" fontId="3" fillId="2" borderId="4" xfId="0" applyNumberFormat="1" applyFont="1" applyFill="1" applyBorder="1" applyAlignment="1">
      <alignment horizontal="center" vertical="center"/>
    </xf>
    <xf numFmtId="165" fontId="3" fillId="3" borderId="0" xfId="0" applyNumberFormat="1" applyFont="1" applyFill="1" applyAlignment="1">
      <alignment horizontal="right" vertical="center"/>
    </xf>
    <xf numFmtId="165" fontId="3" fillId="2" borderId="5" xfId="0" applyNumberFormat="1" applyFont="1" applyFill="1" applyBorder="1" applyAlignment="1">
      <alignment horizontal="left" vertical="center" wrapText="1"/>
    </xf>
    <xf numFmtId="165" fontId="3" fillId="2" borderId="6" xfId="0" applyNumberFormat="1" applyFont="1" applyFill="1" applyBorder="1" applyAlignment="1">
      <alignment vertical="center" wrapText="1"/>
    </xf>
    <xf numFmtId="165" fontId="3" fillId="2" borderId="7" xfId="0" applyNumberFormat="1" applyFont="1" applyFill="1" applyBorder="1" applyAlignment="1">
      <alignment vertical="center" wrapText="1"/>
    </xf>
    <xf numFmtId="165" fontId="3" fillId="2" borderId="8" xfId="0" applyNumberFormat="1" applyFont="1" applyFill="1" applyBorder="1" applyAlignment="1">
      <alignment vertical="center" wrapText="1"/>
    </xf>
    <xf numFmtId="165" fontId="3" fillId="2" borderId="8" xfId="0" applyNumberFormat="1" applyFont="1" applyFill="1" applyBorder="1" applyAlignment="1">
      <alignment horizontal="center" vertical="center" wrapText="1"/>
    </xf>
    <xf numFmtId="165" fontId="3" fillId="2" borderId="9" xfId="0" applyNumberFormat="1" applyFont="1" applyFill="1" applyBorder="1" applyAlignment="1">
      <alignment horizontal="center" vertical="center" wrapText="1"/>
    </xf>
    <xf numFmtId="165" fontId="3" fillId="2" borderId="10" xfId="0" applyNumberFormat="1" applyFont="1" applyFill="1" applyBorder="1" applyAlignment="1">
      <alignment horizontal="center" vertical="center" wrapText="1"/>
    </xf>
    <xf numFmtId="165" fontId="3" fillId="2" borderId="11" xfId="0" applyNumberFormat="1" applyFont="1" applyFill="1" applyBorder="1" applyAlignment="1">
      <alignment horizontal="center" vertical="center" wrapText="1"/>
    </xf>
    <xf numFmtId="165" fontId="3" fillId="2" borderId="12" xfId="0" applyNumberFormat="1" applyFont="1" applyFill="1" applyBorder="1" applyAlignment="1">
      <alignment horizontal="center" vertical="center"/>
    </xf>
    <xf numFmtId="165" fontId="3" fillId="2" borderId="13" xfId="0" applyNumberFormat="1" applyFont="1" applyFill="1" applyBorder="1" applyAlignment="1">
      <alignment horizontal="center" vertical="center" wrapText="1"/>
    </xf>
    <xf numFmtId="165" fontId="3" fillId="2" borderId="4" xfId="0" applyNumberFormat="1" applyFont="1" applyFill="1" applyBorder="1" applyAlignment="1">
      <alignment horizontal="center" vertical="center" wrapText="1"/>
    </xf>
    <xf numFmtId="165" fontId="3" fillId="2" borderId="14" xfId="0" applyNumberFormat="1" applyFont="1" applyFill="1" applyBorder="1" applyAlignment="1">
      <alignment horizontal="left" vertical="center" wrapText="1"/>
    </xf>
    <xf numFmtId="165" fontId="3" fillId="0" borderId="0" xfId="0" applyNumberFormat="1" applyFont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right" vertical="center"/>
    </xf>
    <xf numFmtId="165" fontId="2" fillId="0" borderId="0" xfId="0" applyNumberFormat="1" applyFont="1" applyAlignment="1">
      <alignment horizontal="right" vertical="center"/>
    </xf>
    <xf numFmtId="165" fontId="4" fillId="0" borderId="0" xfId="0" applyNumberFormat="1" applyFont="1" applyAlignment="1">
      <alignment horizontal="right" vertical="center"/>
    </xf>
    <xf numFmtId="165" fontId="2" fillId="0" borderId="0" xfId="0" applyNumberFormat="1" applyFont="1"/>
    <xf numFmtId="165" fontId="2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3" fillId="0" borderId="0" xfId="0" applyNumberFormat="1" applyFont="1"/>
    <xf numFmtId="165" fontId="6" fillId="0" borderId="0" xfId="0" applyNumberFormat="1" applyFont="1" applyAlignment="1">
      <alignment horizontal="left" vertical="center"/>
    </xf>
    <xf numFmtId="165" fontId="3" fillId="2" borderId="15" xfId="0" applyNumberFormat="1" applyFont="1" applyFill="1" applyBorder="1" applyAlignment="1">
      <alignment horizontal="left" vertical="center" wrapText="1"/>
    </xf>
    <xf numFmtId="165" fontId="3" fillId="2" borderId="16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right" vertical="center"/>
    </xf>
    <xf numFmtId="164" fontId="2" fillId="3" borderId="0" xfId="0" applyNumberFormat="1" applyFont="1" applyFill="1" applyAlignment="1">
      <alignment vertical="center"/>
    </xf>
    <xf numFmtId="164" fontId="3" fillId="0" borderId="17" xfId="0" applyNumberFormat="1" applyFont="1" applyBorder="1" applyAlignment="1">
      <alignment horizontal="right" vertical="center"/>
    </xf>
    <xf numFmtId="165" fontId="2" fillId="3" borderId="0" xfId="0" applyNumberFormat="1" applyFont="1" applyFill="1" applyAlignment="1">
      <alignment vertical="center"/>
    </xf>
    <xf numFmtId="164" fontId="2" fillId="4" borderId="18" xfId="0" applyNumberFormat="1" applyFont="1" applyFill="1" applyBorder="1" applyAlignment="1">
      <alignment horizontal="right" vertical="center"/>
    </xf>
    <xf numFmtId="164" fontId="2" fillId="4" borderId="19" xfId="0" applyNumberFormat="1" applyFont="1" applyFill="1" applyBorder="1" applyAlignment="1">
      <alignment horizontal="right" vertical="center"/>
    </xf>
    <xf numFmtId="164" fontId="2" fillId="4" borderId="20" xfId="0" applyNumberFormat="1" applyFont="1" applyFill="1" applyBorder="1" applyAlignment="1">
      <alignment horizontal="right" vertical="center"/>
    </xf>
    <xf numFmtId="164" fontId="2" fillId="4" borderId="21" xfId="0" applyNumberFormat="1" applyFont="1" applyFill="1" applyBorder="1" applyAlignment="1" applyProtection="1">
      <alignment horizontal="right" vertical="center"/>
      <protection locked="0"/>
    </xf>
    <xf numFmtId="164" fontId="2" fillId="4" borderId="22" xfId="0" applyNumberFormat="1" applyFont="1" applyFill="1" applyBorder="1" applyAlignment="1">
      <alignment horizontal="right" vertical="center"/>
    </xf>
    <xf numFmtId="164" fontId="2" fillId="4" borderId="23" xfId="0" applyNumberFormat="1" applyFont="1" applyFill="1" applyBorder="1" applyAlignment="1">
      <alignment horizontal="right" vertical="center"/>
    </xf>
    <xf numFmtId="165" fontId="6" fillId="5" borderId="24" xfId="0" applyNumberFormat="1" applyFont="1" applyFill="1" applyBorder="1" applyAlignment="1">
      <alignment horizontal="left" vertical="center"/>
    </xf>
    <xf numFmtId="165" fontId="3" fillId="5" borderId="24" xfId="0" applyNumberFormat="1" applyFont="1" applyFill="1" applyBorder="1" applyAlignment="1">
      <alignment vertical="center"/>
    </xf>
    <xf numFmtId="164" fontId="2" fillId="6" borderId="12" xfId="0" applyNumberFormat="1" applyFont="1" applyFill="1" applyBorder="1" applyAlignment="1">
      <alignment horizontal="right" vertical="center"/>
    </xf>
    <xf numFmtId="164" fontId="2" fillId="6" borderId="25" xfId="0" applyNumberFormat="1" applyFont="1" applyFill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3" fillId="0" borderId="26" xfId="1" applyNumberFormat="1" applyFont="1" applyFill="1" applyBorder="1" applyAlignment="1" applyProtection="1">
      <alignment horizontal="right" vertical="center" wrapText="1"/>
    </xf>
    <xf numFmtId="164" fontId="3" fillId="0" borderId="4" xfId="1" applyNumberFormat="1" applyFont="1" applyFill="1" applyBorder="1" applyAlignment="1">
      <alignment horizontal="right" vertical="center" wrapText="1"/>
    </xf>
    <xf numFmtId="164" fontId="3" fillId="0" borderId="13" xfId="1" applyNumberFormat="1" applyFont="1" applyFill="1" applyBorder="1" applyAlignment="1">
      <alignment horizontal="right" vertical="center" wrapText="1"/>
    </xf>
    <xf numFmtId="164" fontId="3" fillId="0" borderId="8" xfId="1" applyNumberFormat="1" applyFont="1" applyFill="1" applyBorder="1" applyAlignment="1">
      <alignment horizontal="right" vertical="center" wrapText="1"/>
    </xf>
    <xf numFmtId="164" fontId="3" fillId="0" borderId="16" xfId="1" applyNumberFormat="1" applyFont="1" applyFill="1" applyBorder="1" applyAlignment="1" applyProtection="1">
      <alignment horizontal="right" vertical="center" wrapText="1"/>
    </xf>
    <xf numFmtId="164" fontId="2" fillId="6" borderId="1" xfId="0" applyNumberFormat="1" applyFont="1" applyFill="1" applyBorder="1" applyAlignment="1">
      <alignment horizontal="right" vertical="center"/>
    </xf>
    <xf numFmtId="164" fontId="2" fillId="6" borderId="27" xfId="0" applyNumberFormat="1" applyFont="1" applyFill="1" applyBorder="1" applyAlignment="1">
      <alignment horizontal="right" vertical="center"/>
    </xf>
    <xf numFmtId="164" fontId="2" fillId="6" borderId="5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64" fontId="2" fillId="6" borderId="24" xfId="0" applyNumberFormat="1" applyFont="1" applyFill="1" applyBorder="1" applyAlignment="1">
      <alignment horizontal="right" vertical="center"/>
    </xf>
    <xf numFmtId="164" fontId="2" fillId="6" borderId="6" xfId="0" applyNumberFormat="1" applyFont="1" applyFill="1" applyBorder="1" applyAlignment="1">
      <alignment horizontal="right" vertical="center"/>
    </xf>
    <xf numFmtId="164" fontId="2" fillId="6" borderId="28" xfId="0" applyNumberFormat="1" applyFont="1" applyFill="1" applyBorder="1" applyAlignment="1">
      <alignment horizontal="right" vertical="center"/>
    </xf>
    <xf numFmtId="164" fontId="2" fillId="6" borderId="29" xfId="0" applyNumberFormat="1" applyFont="1" applyFill="1" applyBorder="1" applyAlignment="1">
      <alignment horizontal="right" vertical="center"/>
    </xf>
    <xf numFmtId="164" fontId="2" fillId="6" borderId="30" xfId="0" applyNumberFormat="1" applyFont="1" applyFill="1" applyBorder="1" applyAlignment="1">
      <alignment horizontal="right" vertical="center"/>
    </xf>
    <xf numFmtId="164" fontId="2" fillId="0" borderId="12" xfId="0" applyNumberFormat="1" applyFont="1" applyBorder="1" applyAlignment="1">
      <alignment horizontal="right" vertical="center"/>
    </xf>
    <xf numFmtId="164" fontId="2" fillId="0" borderId="25" xfId="0" applyNumberFormat="1" applyFont="1" applyBorder="1" applyAlignment="1">
      <alignment horizontal="right" vertical="center"/>
    </xf>
    <xf numFmtId="164" fontId="2" fillId="0" borderId="14" xfId="0" applyNumberFormat="1" applyFont="1" applyBorder="1" applyAlignment="1">
      <alignment horizontal="right" vertical="center"/>
    </xf>
    <xf numFmtId="164" fontId="2" fillId="0" borderId="2" xfId="0" applyNumberFormat="1" applyFont="1" applyBorder="1" applyAlignment="1">
      <alignment horizontal="right" vertical="center"/>
    </xf>
    <xf numFmtId="164" fontId="2" fillId="0" borderId="24" xfId="0" applyNumberFormat="1" applyFont="1" applyBorder="1" applyAlignment="1">
      <alignment horizontal="right" vertical="center"/>
    </xf>
    <xf numFmtId="164" fontId="2" fillId="0" borderId="6" xfId="0" applyNumberFormat="1" applyFont="1" applyBorder="1" applyAlignment="1">
      <alignment horizontal="right" vertical="center"/>
    </xf>
    <xf numFmtId="164" fontId="2" fillId="0" borderId="28" xfId="0" applyNumberFormat="1" applyFont="1" applyBorder="1" applyAlignment="1">
      <alignment horizontal="right" vertical="center"/>
    </xf>
    <xf numFmtId="164" fontId="2" fillId="0" borderId="29" xfId="0" applyNumberFormat="1" applyFont="1" applyBorder="1" applyAlignment="1">
      <alignment horizontal="right" vertical="center"/>
    </xf>
    <xf numFmtId="164" fontId="2" fillId="0" borderId="30" xfId="0" applyNumberFormat="1" applyFont="1" applyBorder="1" applyAlignment="1">
      <alignment horizontal="right" vertical="center"/>
    </xf>
    <xf numFmtId="164" fontId="2" fillId="0" borderId="2" xfId="1" applyNumberFormat="1" applyFont="1" applyFill="1" applyBorder="1" applyAlignment="1">
      <alignment horizontal="right" vertical="center"/>
    </xf>
    <xf numFmtId="164" fontId="3" fillId="0" borderId="26" xfId="1" applyNumberFormat="1" applyFont="1" applyFill="1" applyBorder="1" applyAlignment="1" applyProtection="1">
      <alignment horizontal="right" vertical="center"/>
    </xf>
    <xf numFmtId="164" fontId="2" fillId="6" borderId="2" xfId="1" applyNumberFormat="1" applyFont="1" applyFill="1" applyBorder="1" applyAlignment="1">
      <alignment horizontal="right" vertical="center"/>
    </xf>
    <xf numFmtId="164" fontId="2" fillId="6" borderId="24" xfId="1" applyNumberFormat="1" applyFont="1" applyFill="1" applyBorder="1" applyAlignment="1">
      <alignment horizontal="right" vertical="center"/>
    </xf>
    <xf numFmtId="164" fontId="2" fillId="6" borderId="6" xfId="1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64" fontId="2" fillId="6" borderId="31" xfId="0" applyNumberFormat="1" applyFont="1" applyFill="1" applyBorder="1" applyAlignment="1">
      <alignment horizontal="right" vertical="center"/>
    </xf>
    <xf numFmtId="164" fontId="2" fillId="6" borderId="7" xfId="0" applyNumberFormat="1" applyFont="1" applyFill="1" applyBorder="1" applyAlignment="1">
      <alignment horizontal="right" vertical="center"/>
    </xf>
    <xf numFmtId="164" fontId="3" fillId="0" borderId="4" xfId="1" applyNumberFormat="1" applyFont="1" applyFill="1" applyBorder="1" applyAlignment="1">
      <alignment horizontal="right" vertical="center"/>
    </xf>
    <xf numFmtId="164" fontId="3" fillId="0" borderId="13" xfId="1" applyNumberFormat="1" applyFont="1" applyFill="1" applyBorder="1" applyAlignment="1">
      <alignment horizontal="right" vertical="center"/>
    </xf>
    <xf numFmtId="164" fontId="3" fillId="0" borderId="8" xfId="1" applyNumberFormat="1" applyFont="1" applyFill="1" applyBorder="1" applyAlignment="1">
      <alignment horizontal="right" vertical="center"/>
    </xf>
    <xf numFmtId="164" fontId="3" fillId="0" borderId="16" xfId="1" applyNumberFormat="1" applyFont="1" applyFill="1" applyBorder="1" applyAlignment="1" applyProtection="1">
      <alignment horizontal="right" vertical="center"/>
    </xf>
    <xf numFmtId="164" fontId="2" fillId="0" borderId="24" xfId="1" applyNumberFormat="1" applyFont="1" applyFill="1" applyBorder="1" applyAlignment="1">
      <alignment horizontal="right" vertical="center"/>
    </xf>
    <xf numFmtId="164" fontId="2" fillId="0" borderId="6" xfId="1" applyNumberFormat="1" applyFont="1" applyFill="1" applyBorder="1" applyAlignment="1">
      <alignment horizontal="right" vertical="center"/>
    </xf>
    <xf numFmtId="164" fontId="2" fillId="0" borderId="3" xfId="0" applyNumberFormat="1" applyFont="1" applyBorder="1" applyAlignment="1">
      <alignment horizontal="right" vertical="center"/>
    </xf>
    <xf numFmtId="164" fontId="2" fillId="0" borderId="31" xfId="0" applyNumberFormat="1" applyFont="1" applyBorder="1" applyAlignment="1">
      <alignment horizontal="right" vertical="center"/>
    </xf>
    <xf numFmtId="164" fontId="2" fillId="0" borderId="7" xfId="0" applyNumberFormat="1" applyFont="1" applyBorder="1" applyAlignment="1">
      <alignment horizontal="right" vertical="center"/>
    </xf>
    <xf numFmtId="164" fontId="3" fillId="0" borderId="32" xfId="1" applyNumberFormat="1" applyFont="1" applyFill="1" applyBorder="1" applyAlignment="1" applyProtection="1">
      <alignment horizontal="right" vertical="center"/>
    </xf>
    <xf numFmtId="164" fontId="3" fillId="0" borderId="17" xfId="1" applyNumberFormat="1" applyFont="1" applyFill="1" applyBorder="1" applyAlignment="1">
      <alignment horizontal="right" vertical="center"/>
    </xf>
    <xf numFmtId="164" fontId="3" fillId="0" borderId="33" xfId="1" applyNumberFormat="1" applyFont="1" applyFill="1" applyBorder="1" applyAlignment="1">
      <alignment horizontal="right" vertical="center"/>
    </xf>
    <xf numFmtId="164" fontId="3" fillId="0" borderId="34" xfId="1" applyNumberFormat="1" applyFont="1" applyFill="1" applyBorder="1" applyAlignment="1">
      <alignment horizontal="right" vertical="center"/>
    </xf>
    <xf numFmtId="164" fontId="2" fillId="0" borderId="27" xfId="0" applyNumberFormat="1" applyFont="1" applyBorder="1" applyAlignment="1">
      <alignment horizontal="right" vertical="center"/>
    </xf>
    <xf numFmtId="164" fontId="2" fillId="0" borderId="5" xfId="0" applyNumberFormat="1" applyFont="1" applyBorder="1" applyAlignment="1">
      <alignment horizontal="right" vertical="center"/>
    </xf>
    <xf numFmtId="165" fontId="2" fillId="3" borderId="0" xfId="0" applyNumberFormat="1" applyFont="1" applyFill="1" applyAlignment="1" applyProtection="1">
      <alignment vertical="center"/>
      <protection locked="0"/>
    </xf>
    <xf numFmtId="164" fontId="4" fillId="3" borderId="24" xfId="0" applyNumberFormat="1" applyFont="1" applyFill="1" applyBorder="1" applyAlignment="1" applyProtection="1">
      <alignment vertical="center"/>
      <protection locked="0"/>
    </xf>
    <xf numFmtId="165" fontId="3" fillId="3" borderId="0" xfId="1" applyNumberFormat="1" applyFont="1" applyFill="1" applyBorder="1" applyAlignment="1">
      <alignment vertical="center" wrapText="1"/>
    </xf>
    <xf numFmtId="165" fontId="4" fillId="2" borderId="24" xfId="0" applyNumberFormat="1" applyFont="1" applyFill="1" applyBorder="1" applyAlignment="1">
      <alignment horizontal="center" vertical="center"/>
    </xf>
    <xf numFmtId="10" fontId="4" fillId="6" borderId="24" xfId="2" applyNumberFormat="1" applyFont="1" applyFill="1" applyBorder="1" applyAlignment="1">
      <alignment horizontal="right" vertical="center" wrapText="1"/>
    </xf>
    <xf numFmtId="165" fontId="4" fillId="3" borderId="0" xfId="0" applyNumberFormat="1" applyFont="1" applyFill="1" applyAlignment="1">
      <alignment vertical="center"/>
    </xf>
    <xf numFmtId="164" fontId="2" fillId="0" borderId="1" xfId="0" applyNumberFormat="1" applyFont="1" applyBorder="1" applyAlignment="1">
      <alignment horizontal="right" vertical="center"/>
    </xf>
    <xf numFmtId="164" fontId="2" fillId="3" borderId="0" xfId="0" applyNumberFormat="1" applyFont="1" applyFill="1"/>
    <xf numFmtId="165" fontId="5" fillId="2" borderId="16" xfId="0" applyNumberFormat="1" applyFont="1" applyFill="1" applyBorder="1" applyAlignment="1">
      <alignment horizontal="center" vertical="center" wrapText="1"/>
    </xf>
    <xf numFmtId="164" fontId="4" fillId="3" borderId="0" xfId="0" applyNumberFormat="1" applyFont="1" applyFill="1" applyAlignment="1">
      <alignment vertical="center"/>
    </xf>
    <xf numFmtId="164" fontId="4" fillId="3" borderId="21" xfId="0" applyNumberFormat="1" applyFont="1" applyFill="1" applyBorder="1" applyAlignment="1">
      <alignment vertical="center"/>
    </xf>
    <xf numFmtId="164" fontId="4" fillId="3" borderId="22" xfId="0" applyNumberFormat="1" applyFont="1" applyFill="1" applyBorder="1" applyAlignment="1">
      <alignment vertical="center"/>
    </xf>
    <xf numFmtId="164" fontId="4" fillId="3" borderId="35" xfId="0" applyNumberFormat="1" applyFont="1" applyFill="1" applyBorder="1" applyAlignment="1">
      <alignment vertical="center"/>
    </xf>
    <xf numFmtId="164" fontId="4" fillId="3" borderId="26" xfId="0" applyNumberFormat="1" applyFont="1" applyFill="1" applyBorder="1" applyAlignment="1">
      <alignment vertical="center"/>
    </xf>
    <xf numFmtId="164" fontId="4" fillId="3" borderId="23" xfId="0" applyNumberFormat="1" applyFont="1" applyFill="1" applyBorder="1" applyAlignment="1">
      <alignment vertical="center"/>
    </xf>
    <xf numFmtId="164" fontId="5" fillId="0" borderId="16" xfId="0" applyNumberFormat="1" applyFont="1" applyBorder="1" applyAlignment="1">
      <alignment horizontal="right" vertical="center"/>
    </xf>
    <xf numFmtId="164" fontId="5" fillId="2" borderId="16" xfId="0" applyNumberFormat="1" applyFont="1" applyFill="1" applyBorder="1" applyAlignment="1">
      <alignment horizontal="center" vertical="center" wrapText="1"/>
    </xf>
    <xf numFmtId="164" fontId="5" fillId="3" borderId="36" xfId="0" applyNumberFormat="1" applyFont="1" applyFill="1" applyBorder="1" applyAlignment="1">
      <alignment vertical="center"/>
    </xf>
    <xf numFmtId="164" fontId="2" fillId="7" borderId="12" xfId="0" applyNumberFormat="1" applyFont="1" applyFill="1" applyBorder="1" applyAlignment="1">
      <alignment horizontal="right" vertical="center" wrapText="1"/>
    </xf>
    <xf numFmtId="164" fontId="2" fillId="7" borderId="25" xfId="0" applyNumberFormat="1" applyFont="1" applyFill="1" applyBorder="1" applyAlignment="1">
      <alignment horizontal="right" vertical="center" wrapText="1"/>
    </xf>
    <xf numFmtId="164" fontId="2" fillId="7" borderId="14" xfId="0" applyNumberFormat="1" applyFont="1" applyFill="1" applyBorder="1" applyAlignment="1">
      <alignment horizontal="right" vertical="center" wrapText="1"/>
    </xf>
    <xf numFmtId="164" fontId="2" fillId="7" borderId="2" xfId="1" applyNumberFormat="1" applyFont="1" applyFill="1" applyBorder="1" applyAlignment="1">
      <alignment horizontal="right" vertical="center" wrapText="1"/>
    </xf>
    <xf numFmtId="164" fontId="2" fillId="7" borderId="24" xfId="1" applyNumberFormat="1" applyFont="1" applyFill="1" applyBorder="1" applyAlignment="1">
      <alignment horizontal="right" vertical="center" wrapText="1"/>
    </xf>
    <xf numFmtId="164" fontId="2" fillId="7" borderId="6" xfId="1" applyNumberFormat="1" applyFont="1" applyFill="1" applyBorder="1" applyAlignment="1">
      <alignment horizontal="right" vertical="center" wrapText="1"/>
    </xf>
    <xf numFmtId="164" fontId="2" fillId="7" borderId="2" xfId="0" applyNumberFormat="1" applyFont="1" applyFill="1" applyBorder="1" applyAlignment="1">
      <alignment horizontal="right" vertical="center" wrapText="1"/>
    </xf>
    <xf numFmtId="164" fontId="2" fillId="7" borderId="24" xfId="0" applyNumberFormat="1" applyFont="1" applyFill="1" applyBorder="1" applyAlignment="1">
      <alignment horizontal="right" vertical="center" wrapText="1"/>
    </xf>
    <xf numFmtId="164" fontId="2" fillId="7" borderId="6" xfId="0" applyNumberFormat="1" applyFont="1" applyFill="1" applyBorder="1" applyAlignment="1">
      <alignment horizontal="right" vertical="center" wrapText="1"/>
    </xf>
    <xf numFmtId="164" fontId="2" fillId="7" borderId="3" xfId="0" applyNumberFormat="1" applyFont="1" applyFill="1" applyBorder="1" applyAlignment="1">
      <alignment horizontal="right" vertical="center" wrapText="1"/>
    </xf>
    <xf numFmtId="164" fontId="2" fillId="7" borderId="31" xfId="0" applyNumberFormat="1" applyFont="1" applyFill="1" applyBorder="1" applyAlignment="1">
      <alignment horizontal="right" vertical="center" wrapText="1"/>
    </xf>
    <xf numFmtId="164" fontId="2" fillId="7" borderId="7" xfId="0" applyNumberFormat="1" applyFont="1" applyFill="1" applyBorder="1" applyAlignment="1">
      <alignment horizontal="right" vertical="center" wrapText="1"/>
    </xf>
    <xf numFmtId="164" fontId="2" fillId="7" borderId="27" xfId="0" applyNumberFormat="1" applyFont="1" applyFill="1" applyBorder="1" applyAlignment="1">
      <alignment horizontal="right" vertical="center"/>
    </xf>
    <xf numFmtId="164" fontId="2" fillId="7" borderId="5" xfId="0" applyNumberFormat="1" applyFont="1" applyFill="1" applyBorder="1" applyAlignment="1">
      <alignment horizontal="right" vertical="center"/>
    </xf>
    <xf numFmtId="164" fontId="2" fillId="7" borderId="2" xfId="0" applyNumberFormat="1" applyFont="1" applyFill="1" applyBorder="1" applyAlignment="1">
      <alignment horizontal="right" vertical="center"/>
    </xf>
    <xf numFmtId="164" fontId="2" fillId="7" borderId="24" xfId="0" applyNumberFormat="1" applyFont="1" applyFill="1" applyBorder="1" applyAlignment="1">
      <alignment horizontal="right" vertical="center"/>
    </xf>
    <xf numFmtId="164" fontId="2" fillId="7" borderId="6" xfId="0" applyNumberFormat="1" applyFont="1" applyFill="1" applyBorder="1" applyAlignment="1">
      <alignment horizontal="right" vertical="center"/>
    </xf>
    <xf numFmtId="164" fontId="2" fillId="7" borderId="28" xfId="0" applyNumberFormat="1" applyFont="1" applyFill="1" applyBorder="1" applyAlignment="1">
      <alignment horizontal="right" vertical="center"/>
    </xf>
    <xf numFmtId="164" fontId="2" fillId="7" borderId="29" xfId="0" applyNumberFormat="1" applyFont="1" applyFill="1" applyBorder="1" applyAlignment="1">
      <alignment horizontal="right" vertical="center"/>
    </xf>
    <xf numFmtId="164" fontId="2" fillId="7" borderId="30" xfId="0" applyNumberFormat="1" applyFont="1" applyFill="1" applyBorder="1" applyAlignment="1">
      <alignment horizontal="right" vertical="center"/>
    </xf>
    <xf numFmtId="164" fontId="2" fillId="7" borderId="1" xfId="0" applyNumberFormat="1" applyFont="1" applyFill="1" applyBorder="1" applyAlignment="1">
      <alignment horizontal="right" vertical="center" wrapText="1"/>
    </xf>
    <xf numFmtId="164" fontId="2" fillId="7" borderId="27" xfId="0" applyNumberFormat="1" applyFont="1" applyFill="1" applyBorder="1" applyAlignment="1">
      <alignment horizontal="right" vertical="center" wrapText="1"/>
    </xf>
    <xf numFmtId="164" fontId="2" fillId="7" borderId="5" xfId="0" applyNumberFormat="1" applyFont="1" applyFill="1" applyBorder="1" applyAlignment="1">
      <alignment horizontal="right" vertical="center" wrapText="1"/>
    </xf>
    <xf numFmtId="164" fontId="2" fillId="7" borderId="17" xfId="0" applyNumberFormat="1" applyFont="1" applyFill="1" applyBorder="1" applyAlignment="1">
      <alignment horizontal="right" vertical="center" wrapText="1"/>
    </xf>
    <xf numFmtId="164" fontId="2" fillId="7" borderId="33" xfId="0" applyNumberFormat="1" applyFont="1" applyFill="1" applyBorder="1" applyAlignment="1">
      <alignment horizontal="right" vertical="center" wrapText="1"/>
    </xf>
    <xf numFmtId="164" fontId="2" fillId="7" borderId="34" xfId="0" applyNumberFormat="1" applyFont="1" applyFill="1" applyBorder="1" applyAlignment="1">
      <alignment horizontal="right" vertical="center" wrapText="1"/>
    </xf>
    <xf numFmtId="164" fontId="2" fillId="7" borderId="1" xfId="0" applyNumberFormat="1" applyFont="1" applyFill="1" applyBorder="1" applyAlignment="1">
      <alignment horizontal="right" vertical="center"/>
    </xf>
    <xf numFmtId="165" fontId="3" fillId="2" borderId="4" xfId="0" applyNumberFormat="1" applyFont="1" applyFill="1" applyBorder="1" applyAlignment="1">
      <alignment horizontal="center" vertical="center"/>
    </xf>
    <xf numFmtId="165" fontId="3" fillId="2" borderId="8" xfId="0" applyNumberFormat="1" applyFont="1" applyFill="1" applyBorder="1" applyAlignment="1">
      <alignment horizontal="center" vertical="center"/>
    </xf>
    <xf numFmtId="165" fontId="3" fillId="2" borderId="37" xfId="0" applyNumberFormat="1" applyFont="1" applyFill="1" applyBorder="1" applyAlignment="1">
      <alignment horizontal="center" vertical="center" wrapText="1"/>
    </xf>
    <xf numFmtId="165" fontId="3" fillId="2" borderId="38" xfId="0" applyNumberFormat="1" applyFont="1" applyFill="1" applyBorder="1" applyAlignment="1">
      <alignment horizontal="center" vertical="center" wrapText="1"/>
    </xf>
    <xf numFmtId="165" fontId="3" fillId="2" borderId="9" xfId="0" applyNumberFormat="1" applyFont="1" applyFill="1" applyBorder="1" applyAlignment="1">
      <alignment horizontal="center" vertical="center" wrapText="1"/>
    </xf>
  </cellXfs>
  <cellStyles count="3">
    <cellStyle name="Migliaia" xfId="1" builtinId="3"/>
    <cellStyle name="Normale" xfId="0" builtinId="0"/>
    <cellStyle name="Percentuale" xfId="2" builtinId="5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Drive%20condivisi\OLOBOX\02-Commesse\04-Aperte\C11184_Aral_CasMef2022\Di%20lavoro\Elaborazioni\ARAL_SP_MEF_2022.xlsx" TargetMode="External"/><Relationship Id="rId1" Type="http://schemas.openxmlformats.org/officeDocument/2006/relationships/externalLinkPath" Target="ARAL_SP_MEF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Drive%20condivisi\OLOBOX\02-Commesse\04-Aperte\C11184_Aral_CasMef2022\Di%20lavoro\Elaborazioni\ARAL_CE_MEF_2022.xlsx" TargetMode="External"/><Relationship Id="rId1" Type="http://schemas.openxmlformats.org/officeDocument/2006/relationships/externalLinkPath" Target="ARAL_CE_MEF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ttività"/>
      <sheetName val="Pivot Check SP"/>
      <sheetName val="Criteri di ripartizione"/>
      <sheetName val="BdV_2022"/>
      <sheetName val="SP 1"/>
      <sheetName val="SP ATT"/>
      <sheetName val="SP ATT_Rip"/>
      <sheetName val="SP SC"/>
      <sheetName val="SP FOC"/>
      <sheetName val="Legenda Nature"/>
      <sheetName val="Legenda Destinazioni"/>
    </sheetNames>
    <sheetDataSet>
      <sheetData sheetId="0"/>
      <sheetData sheetId="1"/>
      <sheetData sheetId="2"/>
      <sheetData sheetId="3"/>
      <sheetData sheetId="4"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23745.18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37962.25</v>
          </cell>
        </row>
        <row r="21">
          <cell r="S21">
            <v>4804519.3500000006</v>
          </cell>
        </row>
        <row r="22">
          <cell r="S22">
            <v>1597401.36</v>
          </cell>
        </row>
        <row r="23">
          <cell r="S23">
            <v>1108803.6800000002</v>
          </cell>
        </row>
        <row r="24">
          <cell r="S24">
            <v>1283327.77</v>
          </cell>
        </row>
        <row r="27">
          <cell r="S27">
            <v>399614.68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ttività"/>
      <sheetName val="Pivot Check CE"/>
      <sheetName val="BdV_2022"/>
      <sheetName val="Nature_TIUC"/>
      <sheetName val="CE 1"/>
      <sheetName val="CE 2"/>
      <sheetName val="CE ATT"/>
      <sheetName val="CE ATT_Rip"/>
      <sheetName val="CE SC"/>
      <sheetName val="CE FOC"/>
      <sheetName val="DRIVER SC"/>
      <sheetName val="DRIVER FOC"/>
      <sheetName val="Legenda Nature"/>
      <sheetName val="Legenda Destinazioni"/>
    </sheetNames>
    <sheetDataSet>
      <sheetData sheetId="0">
        <row r="4">
          <cell r="A4" t="str">
            <v>ATT01</v>
          </cell>
          <cell r="B4" t="str">
            <v>Impianto trattamento rifiuti Castelceriolo</v>
          </cell>
          <cell r="C4" t="str">
            <v>ATT01Pro</v>
          </cell>
          <cell r="D4" t="str">
            <v>Impianto trattamento rifiuti Castelceriolo - Protetta</v>
          </cell>
          <cell r="E4" t="str">
            <v>ATT01Mer</v>
          </cell>
          <cell r="F4" t="str">
            <v>Impianto trattamento rifiuti Castelceriolo - Mercato</v>
          </cell>
        </row>
        <row r="5">
          <cell r="A5" t="str">
            <v>ATT02</v>
          </cell>
          <cell r="B5" t="str">
            <v>Gestione post-morten discarica esaurita Castelceriolo</v>
          </cell>
          <cell r="C5" t="str">
            <v>ATT02Pro</v>
          </cell>
          <cell r="D5" t="str">
            <v>Gestione post-morten discarica esaurita Castelceriolo - Protetta</v>
          </cell>
          <cell r="E5" t="str">
            <v>ATT02Mer</v>
          </cell>
          <cell r="F5" t="str">
            <v>Gestione post-morten discarica esaurita Castelceriolo - Mercato</v>
          </cell>
        </row>
        <row r="6">
          <cell r="A6" t="str">
            <v>ATT03</v>
          </cell>
          <cell r="B6" t="str">
            <v>Gestione discarica esaurita Mugarone</v>
          </cell>
          <cell r="C6" t="str">
            <v>ATT03Pro</v>
          </cell>
          <cell r="D6" t="str">
            <v>Gestione discarica esaurita Mugarone - Protetta</v>
          </cell>
          <cell r="E6" t="str">
            <v>ATT03Mer</v>
          </cell>
          <cell r="F6" t="str">
            <v>Gestione discarica esaurita Mugarone - Mercato</v>
          </cell>
        </row>
        <row r="7">
          <cell r="A7" t="str">
            <v>ATT04</v>
          </cell>
          <cell r="B7" t="str">
            <v>Gestione conferimenti discarica di Solero</v>
          </cell>
          <cell r="C7" t="str">
            <v>ATT04Pro</v>
          </cell>
          <cell r="D7" t="str">
            <v>Gestione conferimenti discarica di Solero - Protetta</v>
          </cell>
          <cell r="E7" t="str">
            <v>ATT04Mer</v>
          </cell>
          <cell r="F7" t="str">
            <v>Gestione conferimenti discarica di Solero - Mercato</v>
          </cell>
        </row>
        <row r="8">
          <cell r="A8" t="str">
            <v>ATT05</v>
          </cell>
          <cell r="B8" t="str">
            <v>Attività 5</v>
          </cell>
          <cell r="C8" t="str">
            <v>ATT05Pro</v>
          </cell>
          <cell r="D8" t="str">
            <v>Attività 5 - Protetta</v>
          </cell>
          <cell r="E8" t="str">
            <v>ATT05Mer</v>
          </cell>
          <cell r="F8" t="str">
            <v>Attività 5 - Mercato</v>
          </cell>
        </row>
        <row r="9">
          <cell r="A9" t="str">
            <v>ATT06</v>
          </cell>
          <cell r="B9" t="str">
            <v>Attività 6</v>
          </cell>
          <cell r="C9" t="str">
            <v>ATT06Pro</v>
          </cell>
          <cell r="D9" t="str">
            <v>Attività 6 - Protetta</v>
          </cell>
          <cell r="E9" t="str">
            <v>ATT06Mer</v>
          </cell>
          <cell r="F9" t="str">
            <v>Attività 6 - Mercato</v>
          </cell>
        </row>
        <row r="10">
          <cell r="A10" t="str">
            <v>ATT07</v>
          </cell>
          <cell r="B10" t="str">
            <v>Attività 7</v>
          </cell>
          <cell r="C10" t="str">
            <v>ATT07Pro</v>
          </cell>
          <cell r="D10" t="str">
            <v>Attività 7 - Protetta</v>
          </cell>
          <cell r="E10" t="str">
            <v>ATT07Mer</v>
          </cell>
          <cell r="F10" t="str">
            <v>Attività 7 - Mercato</v>
          </cell>
        </row>
        <row r="11">
          <cell r="A11" t="str">
            <v>ATT08</v>
          </cell>
          <cell r="B11" t="str">
            <v>Attività 8</v>
          </cell>
          <cell r="C11" t="str">
            <v>ATT08Pro</v>
          </cell>
          <cell r="D11" t="str">
            <v>Attività 8 - Protetta</v>
          </cell>
          <cell r="E11" t="str">
            <v>ATT08Mer</v>
          </cell>
          <cell r="F11" t="str">
            <v>Attività 8 - Mercato</v>
          </cell>
        </row>
        <row r="12">
          <cell r="A12" t="str">
            <v>ATT09</v>
          </cell>
          <cell r="B12" t="str">
            <v>Attività 9</v>
          </cell>
          <cell r="C12" t="str">
            <v>ATT09Pro</v>
          </cell>
          <cell r="D12" t="str">
            <v>Attività 9 - Protetta</v>
          </cell>
          <cell r="E12" t="str">
            <v>ATT09Mer</v>
          </cell>
          <cell r="F12" t="str">
            <v>Attività 9 - Mercato</v>
          </cell>
        </row>
        <row r="13">
          <cell r="A13" t="str">
            <v>ATT10</v>
          </cell>
          <cell r="B13" t="str">
            <v>Attività 10</v>
          </cell>
          <cell r="C13" t="str">
            <v>ATT10Pro</v>
          </cell>
          <cell r="D13" t="str">
            <v>Attività 10 - Protetta</v>
          </cell>
          <cell r="E13" t="str">
            <v>ATT10Mer</v>
          </cell>
          <cell r="F13" t="str">
            <v>Attività 10 - Mercato</v>
          </cell>
        </row>
        <row r="14">
          <cell r="A14" t="str">
            <v>ATT11</v>
          </cell>
          <cell r="B14" t="str">
            <v>Attività 11</v>
          </cell>
          <cell r="C14" t="str">
            <v>ATT11Pro</v>
          </cell>
          <cell r="D14" t="str">
            <v>Attività 11 - Protetta</v>
          </cell>
          <cell r="E14" t="str">
            <v>ATT11Mer</v>
          </cell>
          <cell r="F14" t="str">
            <v>Attività 11 - Mercato</v>
          </cell>
        </row>
        <row r="15">
          <cell r="A15" t="str">
            <v>ATT12</v>
          </cell>
          <cell r="B15" t="str">
            <v>Attività 12</v>
          </cell>
          <cell r="C15" t="str">
            <v>ATT12Pro</v>
          </cell>
          <cell r="D15" t="str">
            <v>Attività 12 - Protetta</v>
          </cell>
          <cell r="E15" t="str">
            <v>ATT12Mer</v>
          </cell>
          <cell r="F15" t="str">
            <v>Attività 12 - Mercato</v>
          </cell>
        </row>
        <row r="16">
          <cell r="A16" t="str">
            <v>ATT13</v>
          </cell>
          <cell r="B16" t="str">
            <v>Attività 13</v>
          </cell>
          <cell r="C16" t="str">
            <v>ATT13Pro</v>
          </cell>
          <cell r="D16" t="str">
            <v>Attività 13 - Protetta</v>
          </cell>
          <cell r="E16" t="str">
            <v>ATT13Mer</v>
          </cell>
          <cell r="F16" t="str">
            <v>Attività 13 - Mercato</v>
          </cell>
        </row>
        <row r="17">
          <cell r="A17" t="str">
            <v>ATT14</v>
          </cell>
          <cell r="B17" t="str">
            <v>Attività 14</v>
          </cell>
          <cell r="C17" t="str">
            <v>ATT14Pro</v>
          </cell>
          <cell r="D17" t="str">
            <v>Attività 14 - Protetta</v>
          </cell>
          <cell r="E17" t="str">
            <v>ATT14Mer</v>
          </cell>
          <cell r="F17" t="str">
            <v>Attività 14 - Mercato</v>
          </cell>
        </row>
        <row r="18">
          <cell r="A18" t="str">
            <v>ATT15</v>
          </cell>
          <cell r="B18" t="str">
            <v>Attività 15</v>
          </cell>
          <cell r="C18" t="str">
            <v>ATT15Pro</v>
          </cell>
          <cell r="D18" t="str">
            <v>Attività 15 - Protetta</v>
          </cell>
          <cell r="E18" t="str">
            <v>ATT15Mer</v>
          </cell>
          <cell r="F18" t="str">
            <v>Attività 15 - Mercato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E3" t="str">
            <v>ATT01Pro</v>
          </cell>
          <cell r="F3" t="str">
            <v>ATT01Mer</v>
          </cell>
          <cell r="G3" t="str">
            <v>ATT01</v>
          </cell>
          <cell r="I3" t="str">
            <v>ATT02Pro</v>
          </cell>
          <cell r="J3" t="str">
            <v>ATT02Mer</v>
          </cell>
          <cell r="K3" t="str">
            <v>ATT02</v>
          </cell>
          <cell r="M3" t="str">
            <v>ATT03Pro</v>
          </cell>
          <cell r="N3" t="str">
            <v>ATT03Mer</v>
          </cell>
          <cell r="O3" t="str">
            <v>ATT03</v>
          </cell>
          <cell r="Q3" t="str">
            <v>ATT04Pro</v>
          </cell>
          <cell r="R3" t="str">
            <v>ATT04Mer</v>
          </cell>
          <cell r="S3" t="str">
            <v>ATT04</v>
          </cell>
          <cell r="U3" t="str">
            <v>ATT05Pro</v>
          </cell>
          <cell r="V3" t="str">
            <v>ATT05Mer</v>
          </cell>
          <cell r="W3" t="str">
            <v>ATT05</v>
          </cell>
          <cell r="Y3" t="str">
            <v>ATT06Pro</v>
          </cell>
          <cell r="Z3" t="str">
            <v>ATT06Mer</v>
          </cell>
          <cell r="AA3" t="str">
            <v>ATT06</v>
          </cell>
          <cell r="AC3" t="str">
            <v>ATT07Pro</v>
          </cell>
          <cell r="AD3" t="str">
            <v>ATT07Mer</v>
          </cell>
          <cell r="AE3" t="str">
            <v>ATT07</v>
          </cell>
          <cell r="AG3" t="str">
            <v>ATT08Pro</v>
          </cell>
          <cell r="AH3" t="str">
            <v>ATT08Mer</v>
          </cell>
          <cell r="AI3" t="str">
            <v>ATT08</v>
          </cell>
          <cell r="AK3" t="str">
            <v>ATT09Pro</v>
          </cell>
          <cell r="AL3" t="str">
            <v>ATT09Mer</v>
          </cell>
          <cell r="AM3" t="str">
            <v>ATT09</v>
          </cell>
          <cell r="AO3" t="str">
            <v>ATT10Pro</v>
          </cell>
          <cell r="AP3" t="str">
            <v>ATT10Mer</v>
          </cell>
          <cell r="AQ3" t="str">
            <v>ATT10</v>
          </cell>
          <cell r="AS3" t="str">
            <v>ATT11Pro</v>
          </cell>
          <cell r="AT3" t="str">
            <v>ATT11Mer</v>
          </cell>
          <cell r="AU3" t="str">
            <v>ATT11</v>
          </cell>
          <cell r="AW3" t="str">
            <v>ATT12Pro</v>
          </cell>
          <cell r="AX3" t="str">
            <v>ATT12Mer</v>
          </cell>
          <cell r="AY3" t="str">
            <v>ATT12</v>
          </cell>
          <cell r="BA3" t="str">
            <v>ATT13Pro</v>
          </cell>
          <cell r="BB3" t="str">
            <v>ATT13Mer</v>
          </cell>
          <cell r="BC3" t="str">
            <v>ATT13</v>
          </cell>
          <cell r="BE3" t="str">
            <v>ATT14Pro</v>
          </cell>
          <cell r="BF3" t="str">
            <v>ATT14Mer</v>
          </cell>
          <cell r="BG3" t="str">
            <v>ATT14</v>
          </cell>
          <cell r="BI3" t="str">
            <v>ATT15Pro</v>
          </cell>
          <cell r="BJ3" t="str">
            <v>ATT15Mer</v>
          </cell>
          <cell r="BK3" t="str">
            <v>ATT15</v>
          </cell>
        </row>
        <row r="5">
          <cell r="E5" t="str">
            <v>Impianto trattamento rifiuti Castelceriolo</v>
          </cell>
          <cell r="I5" t="str">
            <v>Gestione post-morten discarica esaurita Castelceriolo</v>
          </cell>
          <cell r="M5" t="str">
            <v>Gestione discarica esaurita Mugarone</v>
          </cell>
          <cell r="Q5" t="str">
            <v>Gestione conferimenti discarica di Solero</v>
          </cell>
          <cell r="U5" t="str">
            <v>Attività 5</v>
          </cell>
          <cell r="Y5" t="str">
            <v>Attività 6</v>
          </cell>
          <cell r="AC5" t="str">
            <v>Attività 7</v>
          </cell>
          <cell r="AG5" t="str">
            <v>Attività 8</v>
          </cell>
          <cell r="AK5" t="str">
            <v>Attività 9</v>
          </cell>
          <cell r="AO5" t="str">
            <v>Attività 10</v>
          </cell>
          <cell r="AS5" t="str">
            <v>Attività 11</v>
          </cell>
          <cell r="AW5" t="str">
            <v>Attività 12</v>
          </cell>
          <cell r="BA5" t="str">
            <v>Attività 13</v>
          </cell>
          <cell r="BE5" t="str">
            <v>Attività 14</v>
          </cell>
          <cell r="BI5" t="str">
            <v>Attività 15</v>
          </cell>
        </row>
        <row r="6">
          <cell r="E6" t="str">
            <v>Protetta</v>
          </cell>
          <cell r="F6" t="str">
            <v>Mercato</v>
          </cell>
          <cell r="G6" t="str">
            <v>Totale</v>
          </cell>
          <cell r="I6" t="str">
            <v>Protetta</v>
          </cell>
          <cell r="J6" t="str">
            <v>Mercato</v>
          </cell>
          <cell r="K6" t="str">
            <v>Totale</v>
          </cell>
          <cell r="M6" t="str">
            <v>Protetta</v>
          </cell>
          <cell r="N6" t="str">
            <v>Mercato</v>
          </cell>
          <cell r="O6" t="str">
            <v>Totale</v>
          </cell>
          <cell r="Q6" t="str">
            <v>Protetta</v>
          </cell>
          <cell r="R6" t="str">
            <v>Mercato</v>
          </cell>
          <cell r="S6" t="str">
            <v>Totale</v>
          </cell>
          <cell r="U6" t="str">
            <v>Protetta</v>
          </cell>
          <cell r="V6" t="str">
            <v>Mercato</v>
          </cell>
          <cell r="W6" t="str">
            <v>Totale</v>
          </cell>
          <cell r="Y6" t="str">
            <v>Protetta</v>
          </cell>
          <cell r="Z6" t="str">
            <v>Mercato</v>
          </cell>
          <cell r="AA6" t="str">
            <v>Totale</v>
          </cell>
          <cell r="AC6" t="str">
            <v>Protetta</v>
          </cell>
          <cell r="AD6" t="str">
            <v>Mercato</v>
          </cell>
          <cell r="AE6" t="str">
            <v>Totale</v>
          </cell>
          <cell r="AG6" t="str">
            <v>Protetta</v>
          </cell>
          <cell r="AH6" t="str">
            <v>Mercato</v>
          </cell>
          <cell r="AI6" t="str">
            <v>Totale</v>
          </cell>
          <cell r="AK6" t="str">
            <v>Protetta</v>
          </cell>
          <cell r="AL6" t="str">
            <v>Mercato</v>
          </cell>
          <cell r="AM6" t="str">
            <v>Totale</v>
          </cell>
          <cell r="AO6" t="str">
            <v>Protetta</v>
          </cell>
          <cell r="AP6" t="str">
            <v>Mercato</v>
          </cell>
          <cell r="AQ6" t="str">
            <v>Totale</v>
          </cell>
          <cell r="AS6" t="str">
            <v>Protetta</v>
          </cell>
          <cell r="AT6" t="str">
            <v>Mercato</v>
          </cell>
          <cell r="AU6" t="str">
            <v>Totale</v>
          </cell>
          <cell r="AW6" t="str">
            <v>Protetta</v>
          </cell>
          <cell r="AX6" t="str">
            <v>Mercato</v>
          </cell>
          <cell r="AY6" t="str">
            <v>Totale</v>
          </cell>
          <cell r="BA6" t="str">
            <v>Protetta</v>
          </cell>
          <cell r="BB6" t="str">
            <v>Mercato</v>
          </cell>
          <cell r="BC6" t="str">
            <v>Totale</v>
          </cell>
          <cell r="BE6" t="str">
            <v>Protetta</v>
          </cell>
          <cell r="BF6" t="str">
            <v>Mercato</v>
          </cell>
          <cell r="BG6" t="str">
            <v>Totale</v>
          </cell>
          <cell r="BI6" t="str">
            <v>Protetta</v>
          </cell>
          <cell r="BJ6" t="str">
            <v>Mercato</v>
          </cell>
          <cell r="BK6" t="str">
            <v>Totale</v>
          </cell>
        </row>
        <row r="8">
          <cell r="E8">
            <v>17225813.140000001</v>
          </cell>
          <cell r="F8">
            <v>2417361.6</v>
          </cell>
          <cell r="G8">
            <v>19643174.740000002</v>
          </cell>
          <cell r="I8">
            <v>0</v>
          </cell>
          <cell r="J8">
            <v>6302.64</v>
          </cell>
          <cell r="K8">
            <v>6302.64</v>
          </cell>
          <cell r="M8">
            <v>0</v>
          </cell>
          <cell r="N8">
            <v>0</v>
          </cell>
          <cell r="O8">
            <v>0</v>
          </cell>
          <cell r="Q8">
            <v>0</v>
          </cell>
          <cell r="R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O8">
            <v>0</v>
          </cell>
          <cell r="AP8">
            <v>0</v>
          </cell>
          <cell r="AQ8">
            <v>0</v>
          </cell>
          <cell r="AS8">
            <v>0</v>
          </cell>
          <cell r="AT8">
            <v>0</v>
          </cell>
          <cell r="AU8">
            <v>0</v>
          </cell>
          <cell r="AW8">
            <v>0</v>
          </cell>
          <cell r="AX8">
            <v>0</v>
          </cell>
          <cell r="AY8">
            <v>0</v>
          </cell>
          <cell r="BA8">
            <v>0</v>
          </cell>
          <cell r="BB8">
            <v>0</v>
          </cell>
          <cell r="BC8">
            <v>0</v>
          </cell>
          <cell r="BE8">
            <v>0</v>
          </cell>
          <cell r="BF8">
            <v>0</v>
          </cell>
          <cell r="BG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E9">
            <v>17132843.199999999</v>
          </cell>
          <cell r="F9">
            <v>1803764.18</v>
          </cell>
          <cell r="G9">
            <v>18936607.379999999</v>
          </cell>
          <cell r="I9">
            <v>0</v>
          </cell>
          <cell r="J9">
            <v>0</v>
          </cell>
          <cell r="K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O9">
            <v>0</v>
          </cell>
          <cell r="AP9">
            <v>0</v>
          </cell>
          <cell r="AQ9">
            <v>0</v>
          </cell>
          <cell r="AS9">
            <v>0</v>
          </cell>
          <cell r="AT9">
            <v>0</v>
          </cell>
          <cell r="AU9">
            <v>0</v>
          </cell>
          <cell r="AW9">
            <v>0</v>
          </cell>
          <cell r="AX9">
            <v>0</v>
          </cell>
          <cell r="AY9">
            <v>0</v>
          </cell>
          <cell r="BA9">
            <v>0</v>
          </cell>
          <cell r="BB9">
            <v>0</v>
          </cell>
          <cell r="BC9">
            <v>0</v>
          </cell>
          <cell r="BE9">
            <v>0</v>
          </cell>
          <cell r="BF9">
            <v>0</v>
          </cell>
          <cell r="BG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  <cell r="AI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P10">
            <v>0</v>
          </cell>
          <cell r="AQ10">
            <v>0</v>
          </cell>
          <cell r="AS10">
            <v>0</v>
          </cell>
          <cell r="AT10">
            <v>0</v>
          </cell>
          <cell r="AU10">
            <v>0</v>
          </cell>
          <cell r="AW10">
            <v>0</v>
          </cell>
          <cell r="AX10">
            <v>0</v>
          </cell>
          <cell r="AY10">
            <v>0</v>
          </cell>
          <cell r="BA10">
            <v>0</v>
          </cell>
          <cell r="BB10">
            <v>0</v>
          </cell>
          <cell r="BC10">
            <v>0</v>
          </cell>
          <cell r="BE10">
            <v>0</v>
          </cell>
          <cell r="BF10">
            <v>0</v>
          </cell>
          <cell r="BG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  <cell r="AI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0</v>
          </cell>
          <cell r="AP11">
            <v>0</v>
          </cell>
          <cell r="AQ11">
            <v>0</v>
          </cell>
          <cell r="AS11">
            <v>0</v>
          </cell>
          <cell r="AT11">
            <v>0</v>
          </cell>
          <cell r="AU11">
            <v>0</v>
          </cell>
          <cell r="AW11">
            <v>0</v>
          </cell>
          <cell r="AX11">
            <v>0</v>
          </cell>
          <cell r="AY11">
            <v>0</v>
          </cell>
          <cell r="BA11">
            <v>0</v>
          </cell>
          <cell r="BB11">
            <v>0</v>
          </cell>
          <cell r="BC11">
            <v>0</v>
          </cell>
          <cell r="BE11">
            <v>0</v>
          </cell>
          <cell r="BF11">
            <v>0</v>
          </cell>
          <cell r="BG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  <cell r="AI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S12">
            <v>0</v>
          </cell>
          <cell r="AT12">
            <v>0</v>
          </cell>
          <cell r="AU12">
            <v>0</v>
          </cell>
          <cell r="AW12">
            <v>0</v>
          </cell>
          <cell r="AX12">
            <v>0</v>
          </cell>
          <cell r="AY12">
            <v>0</v>
          </cell>
          <cell r="BA12">
            <v>0</v>
          </cell>
          <cell r="BB12">
            <v>0</v>
          </cell>
          <cell r="BC12">
            <v>0</v>
          </cell>
          <cell r="BE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E13">
            <v>17132843.199999999</v>
          </cell>
          <cell r="F13">
            <v>1803764.18</v>
          </cell>
          <cell r="G13">
            <v>18936607.379999999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I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0</v>
          </cell>
          <cell r="AP13">
            <v>0</v>
          </cell>
          <cell r="AQ13">
            <v>0</v>
          </cell>
          <cell r="AS13">
            <v>0</v>
          </cell>
          <cell r="AT13">
            <v>0</v>
          </cell>
          <cell r="AU13">
            <v>0</v>
          </cell>
          <cell r="AW13">
            <v>0</v>
          </cell>
          <cell r="AX13">
            <v>0</v>
          </cell>
          <cell r="AY13">
            <v>0</v>
          </cell>
          <cell r="BA13">
            <v>0</v>
          </cell>
          <cell r="BB13">
            <v>0</v>
          </cell>
          <cell r="BC13">
            <v>0</v>
          </cell>
          <cell r="BE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I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0</v>
          </cell>
          <cell r="AP14">
            <v>0</v>
          </cell>
          <cell r="AQ14">
            <v>0</v>
          </cell>
          <cell r="AS14">
            <v>0</v>
          </cell>
          <cell r="AT14">
            <v>0</v>
          </cell>
          <cell r="AU14">
            <v>0</v>
          </cell>
          <cell r="AW14">
            <v>0</v>
          </cell>
          <cell r="AX14">
            <v>0</v>
          </cell>
          <cell r="AY14">
            <v>0</v>
          </cell>
          <cell r="BA14">
            <v>0</v>
          </cell>
          <cell r="BB14">
            <v>0</v>
          </cell>
          <cell r="BC14">
            <v>0</v>
          </cell>
          <cell r="BE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  <cell r="AI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0</v>
          </cell>
          <cell r="AP15">
            <v>0</v>
          </cell>
          <cell r="AQ15">
            <v>0</v>
          </cell>
          <cell r="AS15">
            <v>0</v>
          </cell>
          <cell r="AT15">
            <v>0</v>
          </cell>
          <cell r="AU15">
            <v>0</v>
          </cell>
          <cell r="AW15">
            <v>0</v>
          </cell>
          <cell r="AX15">
            <v>0</v>
          </cell>
          <cell r="AY15">
            <v>0</v>
          </cell>
          <cell r="BA15">
            <v>0</v>
          </cell>
          <cell r="BB15">
            <v>0</v>
          </cell>
          <cell r="BC15">
            <v>0</v>
          </cell>
          <cell r="BE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  <cell r="AI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0</v>
          </cell>
          <cell r="AP16">
            <v>0</v>
          </cell>
          <cell r="AQ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0</v>
          </cell>
          <cell r="AX16">
            <v>0</v>
          </cell>
          <cell r="AY16">
            <v>0</v>
          </cell>
          <cell r="BA16">
            <v>0</v>
          </cell>
          <cell r="BB16">
            <v>0</v>
          </cell>
          <cell r="BC16">
            <v>0</v>
          </cell>
          <cell r="BE16">
            <v>0</v>
          </cell>
          <cell r="BF16">
            <v>0</v>
          </cell>
          <cell r="BG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  <cell r="AI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0</v>
          </cell>
          <cell r="AP17">
            <v>0</v>
          </cell>
          <cell r="AQ17">
            <v>0</v>
          </cell>
          <cell r="AS17">
            <v>0</v>
          </cell>
          <cell r="AT17">
            <v>0</v>
          </cell>
          <cell r="AU17">
            <v>0</v>
          </cell>
          <cell r="AW17">
            <v>0</v>
          </cell>
          <cell r="AX17">
            <v>0</v>
          </cell>
          <cell r="AY17">
            <v>0</v>
          </cell>
          <cell r="BA17">
            <v>0</v>
          </cell>
          <cell r="BB17">
            <v>0</v>
          </cell>
          <cell r="BC17">
            <v>0</v>
          </cell>
          <cell r="BE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  <cell r="AI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S18">
            <v>0</v>
          </cell>
          <cell r="AT18">
            <v>0</v>
          </cell>
          <cell r="AU18">
            <v>0</v>
          </cell>
          <cell r="AW18">
            <v>0</v>
          </cell>
          <cell r="AX18">
            <v>0</v>
          </cell>
          <cell r="AY18">
            <v>0</v>
          </cell>
          <cell r="BA18">
            <v>0</v>
          </cell>
          <cell r="BB18">
            <v>0</v>
          </cell>
          <cell r="BC18">
            <v>0</v>
          </cell>
          <cell r="BE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U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0</v>
          </cell>
          <cell r="AX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E21">
            <v>92969.94</v>
          </cell>
          <cell r="F21">
            <v>613597.42000000004</v>
          </cell>
          <cell r="G21">
            <v>706567.3600000001</v>
          </cell>
          <cell r="I21">
            <v>0</v>
          </cell>
          <cell r="J21">
            <v>6302.64</v>
          </cell>
          <cell r="K21">
            <v>6302.64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Q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E25">
            <v>0</v>
          </cell>
          <cell r="F25">
            <v>8730.7999999999993</v>
          </cell>
          <cell r="G25">
            <v>8730.7999999999993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0</v>
          </cell>
          <cell r="AP25">
            <v>0</v>
          </cell>
          <cell r="AQ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E26">
            <v>0</v>
          </cell>
          <cell r="F26">
            <v>218506.81</v>
          </cell>
          <cell r="G26">
            <v>218506.81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E27">
            <v>0</v>
          </cell>
          <cell r="F27">
            <v>1378.68</v>
          </cell>
          <cell r="G27">
            <v>1378.68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E28">
            <v>0</v>
          </cell>
          <cell r="F28">
            <v>371475.73</v>
          </cell>
          <cell r="G28">
            <v>371475.73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  <cell r="AY28">
            <v>0</v>
          </cell>
          <cell r="BA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G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E29">
            <v>92969.94</v>
          </cell>
          <cell r="F29">
            <v>13505.4</v>
          </cell>
          <cell r="G29">
            <v>106475.34</v>
          </cell>
          <cell r="I29">
            <v>0</v>
          </cell>
          <cell r="J29">
            <v>6302.64</v>
          </cell>
          <cell r="K29">
            <v>6302.64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0</v>
          </cell>
          <cell r="AP29">
            <v>0</v>
          </cell>
          <cell r="AQ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G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  <cell r="AI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0</v>
          </cell>
          <cell r="AP30">
            <v>0</v>
          </cell>
          <cell r="AQ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  <cell r="AY30">
            <v>0</v>
          </cell>
          <cell r="BA30">
            <v>0</v>
          </cell>
          <cell r="BB30">
            <v>0</v>
          </cell>
          <cell r="BC30">
            <v>0</v>
          </cell>
          <cell r="BE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  <cell r="AY31">
            <v>0</v>
          </cell>
          <cell r="BA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  <cell r="AY32">
            <v>0</v>
          </cell>
          <cell r="BA32">
            <v>0</v>
          </cell>
          <cell r="BB32">
            <v>0</v>
          </cell>
          <cell r="BC32">
            <v>0</v>
          </cell>
          <cell r="BE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E33">
            <v>17225813.140000001</v>
          </cell>
          <cell r="F33">
            <v>2417361.6</v>
          </cell>
          <cell r="G33">
            <v>19643174.740000002</v>
          </cell>
          <cell r="I33">
            <v>0</v>
          </cell>
          <cell r="J33">
            <v>6302.64</v>
          </cell>
          <cell r="K33">
            <v>6302.64</v>
          </cell>
          <cell r="M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0</v>
          </cell>
          <cell r="BK33">
            <v>0</v>
          </cell>
        </row>
        <row r="36">
          <cell r="E36">
            <v>0</v>
          </cell>
          <cell r="F36">
            <v>16899202.449999999</v>
          </cell>
          <cell r="G36">
            <v>16899202.449999999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77976.72</v>
          </cell>
          <cell r="O36">
            <v>77976.72</v>
          </cell>
          <cell r="Q36">
            <v>0</v>
          </cell>
          <cell r="R36">
            <v>2222011.79</v>
          </cell>
          <cell r="S36">
            <v>2222011.79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E37">
            <v>0</v>
          </cell>
          <cell r="F37">
            <v>328783.8</v>
          </cell>
          <cell r="G37">
            <v>328783.8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N37">
            <v>385</v>
          </cell>
          <cell r="O37">
            <v>385</v>
          </cell>
          <cell r="Q37">
            <v>0</v>
          </cell>
          <cell r="R37">
            <v>104619.84</v>
          </cell>
          <cell r="S37">
            <v>104619.84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E38">
            <v>0</v>
          </cell>
          <cell r="F38">
            <v>12322224.329999998</v>
          </cell>
          <cell r="G38">
            <v>12322224.329999998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71077.97</v>
          </cell>
          <cell r="O38">
            <v>71077.97</v>
          </cell>
          <cell r="Q38">
            <v>0</v>
          </cell>
          <cell r="R38">
            <v>656391.14</v>
          </cell>
          <cell r="S38">
            <v>656391.14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E39">
            <v>0</v>
          </cell>
          <cell r="F39">
            <v>2469868.17</v>
          </cell>
          <cell r="G39">
            <v>2469868.17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N39">
            <v>42363.71</v>
          </cell>
          <cell r="O39">
            <v>42363.71</v>
          </cell>
          <cell r="Q39">
            <v>0</v>
          </cell>
          <cell r="R39">
            <v>592818.03</v>
          </cell>
          <cell r="S39">
            <v>592818.03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0</v>
          </cell>
          <cell r="AP39">
            <v>0</v>
          </cell>
          <cell r="AQ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E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0</v>
          </cell>
          <cell r="BB40">
            <v>0</v>
          </cell>
          <cell r="BC40">
            <v>0</v>
          </cell>
          <cell r="BE40">
            <v>0</v>
          </cell>
          <cell r="BF40">
            <v>0</v>
          </cell>
          <cell r="BG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E41">
            <v>0</v>
          </cell>
          <cell r="F41">
            <v>4900</v>
          </cell>
          <cell r="G41">
            <v>4900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  <cell r="AY41">
            <v>0</v>
          </cell>
          <cell r="BA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G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E42">
            <v>0</v>
          </cell>
          <cell r="F42">
            <v>36036.01</v>
          </cell>
          <cell r="G42">
            <v>36036.01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0</v>
          </cell>
          <cell r="AP43">
            <v>0</v>
          </cell>
          <cell r="AQ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  <cell r="AY43">
            <v>0</v>
          </cell>
          <cell r="BA43">
            <v>0</v>
          </cell>
          <cell r="BB43">
            <v>0</v>
          </cell>
          <cell r="BC43">
            <v>0</v>
          </cell>
          <cell r="BE43">
            <v>0</v>
          </cell>
          <cell r="BF43">
            <v>0</v>
          </cell>
          <cell r="BG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E44">
            <v>0</v>
          </cell>
          <cell r="F44">
            <v>98369.02</v>
          </cell>
          <cell r="G44">
            <v>98369.02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20161.009999999998</v>
          </cell>
          <cell r="O44">
            <v>20161.009999999998</v>
          </cell>
          <cell r="Q44">
            <v>0</v>
          </cell>
          <cell r="R44">
            <v>42226.22</v>
          </cell>
          <cell r="S44">
            <v>42226.22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E44">
            <v>0</v>
          </cell>
          <cell r="BF44">
            <v>0</v>
          </cell>
          <cell r="BG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E45">
            <v>0</v>
          </cell>
          <cell r="F45">
            <v>6313.64</v>
          </cell>
          <cell r="G45">
            <v>6313.64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620.12</v>
          </cell>
          <cell r="O45">
            <v>620.12</v>
          </cell>
          <cell r="Q45">
            <v>0</v>
          </cell>
          <cell r="R45">
            <v>640.28</v>
          </cell>
          <cell r="S45">
            <v>640.28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C45">
            <v>0</v>
          </cell>
          <cell r="AD45">
            <v>0</v>
          </cell>
          <cell r="AE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  <cell r="AY45">
            <v>0</v>
          </cell>
          <cell r="BA45">
            <v>0</v>
          </cell>
          <cell r="BB45">
            <v>0</v>
          </cell>
          <cell r="BC45">
            <v>0</v>
          </cell>
          <cell r="BE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E46">
            <v>0</v>
          </cell>
          <cell r="F46">
            <v>106016.05</v>
          </cell>
          <cell r="G46">
            <v>106016.05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2520</v>
          </cell>
          <cell r="O46">
            <v>2520</v>
          </cell>
          <cell r="Q46">
            <v>0</v>
          </cell>
          <cell r="R46">
            <v>7220</v>
          </cell>
          <cell r="S46">
            <v>7220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0</v>
          </cell>
          <cell r="AP46">
            <v>0</v>
          </cell>
          <cell r="AQ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0</v>
          </cell>
          <cell r="AH47">
            <v>0</v>
          </cell>
          <cell r="AI47">
            <v>0</v>
          </cell>
          <cell r="AK47">
            <v>0</v>
          </cell>
          <cell r="AL47">
            <v>0</v>
          </cell>
          <cell r="AM47">
            <v>0</v>
          </cell>
          <cell r="AO47">
            <v>0</v>
          </cell>
          <cell r="AP47">
            <v>0</v>
          </cell>
          <cell r="AQ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  <cell r="AY47">
            <v>0</v>
          </cell>
          <cell r="BA47">
            <v>0</v>
          </cell>
          <cell r="BB47">
            <v>0</v>
          </cell>
          <cell r="BC47">
            <v>0</v>
          </cell>
          <cell r="BE47">
            <v>0</v>
          </cell>
          <cell r="BF47">
            <v>0</v>
          </cell>
          <cell r="BG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>
            <v>0</v>
          </cell>
          <cell r="AA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  <cell r="AY48">
            <v>0</v>
          </cell>
          <cell r="BA48">
            <v>0</v>
          </cell>
          <cell r="BB48">
            <v>0</v>
          </cell>
          <cell r="BC48">
            <v>0</v>
          </cell>
          <cell r="BE48">
            <v>0</v>
          </cell>
          <cell r="BF48">
            <v>0</v>
          </cell>
          <cell r="BG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E49">
            <v>0</v>
          </cell>
          <cell r="F49">
            <v>9600721.4399999995</v>
          </cell>
          <cell r="G49">
            <v>9600721.4399999995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5413.13</v>
          </cell>
          <cell r="O49">
            <v>5413.13</v>
          </cell>
          <cell r="Q49">
            <v>0</v>
          </cell>
          <cell r="R49">
            <v>13486.61</v>
          </cell>
          <cell r="S49">
            <v>13486.61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Z49">
            <v>0</v>
          </cell>
          <cell r="AA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  <cell r="AY49">
            <v>0</v>
          </cell>
          <cell r="BA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G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E50">
            <v>0</v>
          </cell>
          <cell r="F50">
            <v>197119.50999999998</v>
          </cell>
          <cell r="G50">
            <v>197119.50999999998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128.35000000000002</v>
          </cell>
          <cell r="O50">
            <v>128.35000000000002</v>
          </cell>
          <cell r="Q50">
            <v>0</v>
          </cell>
          <cell r="R50">
            <v>51696.5</v>
          </cell>
          <cell r="S50">
            <v>51696.5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59.95</v>
          </cell>
          <cell r="O51">
            <v>59.95</v>
          </cell>
          <cell r="Q51">
            <v>0</v>
          </cell>
          <cell r="R51">
            <v>7000</v>
          </cell>
          <cell r="S51">
            <v>7000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  <cell r="AY51">
            <v>0</v>
          </cell>
          <cell r="BA51">
            <v>0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E53">
            <v>0</v>
          </cell>
          <cell r="F53">
            <v>49325.68</v>
          </cell>
          <cell r="G53">
            <v>49325.68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Q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E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0</v>
          </cell>
          <cell r="AP54">
            <v>0</v>
          </cell>
          <cell r="AQ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  <cell r="AY54">
            <v>0</v>
          </cell>
          <cell r="BA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E55">
            <v>0</v>
          </cell>
          <cell r="F55">
            <v>147793.82999999999</v>
          </cell>
          <cell r="G55">
            <v>147793.82999999999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68.400000000000006</v>
          </cell>
          <cell r="O55">
            <v>68.400000000000006</v>
          </cell>
          <cell r="Q55">
            <v>0</v>
          </cell>
          <cell r="R55">
            <v>44696.5</v>
          </cell>
          <cell r="S55">
            <v>44696.5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E56">
            <v>0</v>
          </cell>
          <cell r="F56">
            <v>2344089.2499999995</v>
          </cell>
          <cell r="G56">
            <v>2344089.2499999995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R56">
            <v>133606.89000000001</v>
          </cell>
          <cell r="S56">
            <v>133606.89000000001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E57">
            <v>0</v>
          </cell>
          <cell r="F57">
            <v>1652048.22</v>
          </cell>
          <cell r="G57">
            <v>1652048.22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89586.27</v>
          </cell>
          <cell r="S57">
            <v>89586.27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E58">
            <v>0</v>
          </cell>
          <cell r="F58">
            <v>512942.91</v>
          </cell>
          <cell r="G58">
            <v>512942.91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  <cell r="R58">
            <v>31627.35</v>
          </cell>
          <cell r="S58">
            <v>31627.35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E59">
            <v>0</v>
          </cell>
          <cell r="F59">
            <v>171822.34</v>
          </cell>
          <cell r="G59">
            <v>171822.34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Q59">
            <v>0</v>
          </cell>
          <cell r="R59">
            <v>9353.27</v>
          </cell>
          <cell r="S59">
            <v>9353.27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E60">
            <v>0</v>
          </cell>
          <cell r="F60">
            <v>7275.78</v>
          </cell>
          <cell r="G60">
            <v>7275.78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R60">
            <v>3040</v>
          </cell>
          <cell r="S60">
            <v>3040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0</v>
          </cell>
          <cell r="AP60">
            <v>0</v>
          </cell>
          <cell r="AQ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  <cell r="AY60">
            <v>0</v>
          </cell>
          <cell r="BA60">
            <v>0</v>
          </cell>
          <cell r="BB60">
            <v>0</v>
          </cell>
          <cell r="BC60">
            <v>0</v>
          </cell>
          <cell r="BE60">
            <v>0</v>
          </cell>
          <cell r="BF60">
            <v>0</v>
          </cell>
          <cell r="BG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E61">
            <v>0</v>
          </cell>
          <cell r="F61">
            <v>1311820.8899999999</v>
          </cell>
          <cell r="G61">
            <v>1311820.8899999999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5637.4</v>
          </cell>
          <cell r="O61">
            <v>5637.4</v>
          </cell>
          <cell r="Q61">
            <v>0</v>
          </cell>
          <cell r="R61">
            <v>737895.23</v>
          </cell>
          <cell r="S61">
            <v>737895.23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E62">
            <v>0</v>
          </cell>
          <cell r="F62">
            <v>454.86</v>
          </cell>
          <cell r="G62">
            <v>454.86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O62">
            <v>0</v>
          </cell>
          <cell r="AP62">
            <v>0</v>
          </cell>
          <cell r="AQ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  <cell r="AY62">
            <v>0</v>
          </cell>
          <cell r="BA62">
            <v>0</v>
          </cell>
          <cell r="BB62">
            <v>0</v>
          </cell>
          <cell r="BC62">
            <v>0</v>
          </cell>
          <cell r="BE62">
            <v>0</v>
          </cell>
          <cell r="BF62">
            <v>0</v>
          </cell>
          <cell r="BG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E64">
            <v>0</v>
          </cell>
          <cell r="F64">
            <v>202113.6</v>
          </cell>
          <cell r="G64">
            <v>202113.6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E66">
            <v>0</v>
          </cell>
          <cell r="F66">
            <v>202113.6</v>
          </cell>
          <cell r="G66">
            <v>202113.6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O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O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E72">
            <v>0</v>
          </cell>
          <cell r="F72">
            <v>192596.21</v>
          </cell>
          <cell r="G72">
            <v>192596.21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748</v>
          </cell>
          <cell r="O72">
            <v>748</v>
          </cell>
          <cell r="Q72">
            <v>0</v>
          </cell>
          <cell r="R72">
            <v>537802.18999999994</v>
          </cell>
          <cell r="S72">
            <v>537802.18999999994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Z72">
            <v>0</v>
          </cell>
          <cell r="AA72">
            <v>0</v>
          </cell>
          <cell r="AC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0</v>
          </cell>
          <cell r="AP72">
            <v>0</v>
          </cell>
          <cell r="AQ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  <cell r="AY72">
            <v>0</v>
          </cell>
          <cell r="BA72">
            <v>0</v>
          </cell>
          <cell r="BB72">
            <v>0</v>
          </cell>
          <cell r="BC72">
            <v>0</v>
          </cell>
          <cell r="BE72">
            <v>0</v>
          </cell>
          <cell r="BF72">
            <v>0</v>
          </cell>
          <cell r="BG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0</v>
          </cell>
          <cell r="AP73">
            <v>0</v>
          </cell>
          <cell r="AQ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  <cell r="AY73">
            <v>0</v>
          </cell>
          <cell r="BA73">
            <v>0</v>
          </cell>
          <cell r="BB73">
            <v>0</v>
          </cell>
          <cell r="BC73">
            <v>0</v>
          </cell>
          <cell r="BE73">
            <v>0</v>
          </cell>
          <cell r="BF73">
            <v>0</v>
          </cell>
          <cell r="BG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E74">
            <v>0</v>
          </cell>
          <cell r="F74">
            <v>72550.98</v>
          </cell>
          <cell r="G74">
            <v>72550.98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748</v>
          </cell>
          <cell r="O74">
            <v>748</v>
          </cell>
          <cell r="Q74">
            <v>0</v>
          </cell>
          <cell r="R74">
            <v>2250</v>
          </cell>
          <cell r="S74">
            <v>2250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0</v>
          </cell>
          <cell r="AP74">
            <v>0</v>
          </cell>
          <cell r="AQ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  <cell r="AY74">
            <v>0</v>
          </cell>
          <cell r="BA74">
            <v>0</v>
          </cell>
          <cell r="BB74">
            <v>0</v>
          </cell>
          <cell r="BC74">
            <v>0</v>
          </cell>
          <cell r="BE74">
            <v>0</v>
          </cell>
          <cell r="BF74">
            <v>0</v>
          </cell>
          <cell r="BG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E75">
            <v>0</v>
          </cell>
          <cell r="F75">
            <v>10746.72</v>
          </cell>
          <cell r="G75">
            <v>10746.72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3416</v>
          </cell>
          <cell r="S75">
            <v>3416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O75">
            <v>0</v>
          </cell>
          <cell r="AP75">
            <v>0</v>
          </cell>
          <cell r="AQ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  <cell r="AY75">
            <v>0</v>
          </cell>
          <cell r="BA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G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0</v>
          </cell>
          <cell r="AP76">
            <v>0</v>
          </cell>
          <cell r="AQ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  <cell r="AY76">
            <v>0</v>
          </cell>
          <cell r="BA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G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0</v>
          </cell>
          <cell r="AP77">
            <v>0</v>
          </cell>
          <cell r="AQ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  <cell r="AY77">
            <v>0</v>
          </cell>
          <cell r="BA77">
            <v>0</v>
          </cell>
          <cell r="BB77">
            <v>0</v>
          </cell>
          <cell r="BC77">
            <v>0</v>
          </cell>
          <cell r="BE77">
            <v>0</v>
          </cell>
          <cell r="BF77">
            <v>0</v>
          </cell>
          <cell r="BG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E78">
            <v>0</v>
          </cell>
          <cell r="F78">
            <v>109298.51</v>
          </cell>
          <cell r="G78">
            <v>109298.51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0</v>
          </cell>
          <cell r="AP78">
            <v>0</v>
          </cell>
          <cell r="AQ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E78">
            <v>0</v>
          </cell>
          <cell r="BF78">
            <v>0</v>
          </cell>
          <cell r="BG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532136.18999999994</v>
          </cell>
          <cell r="S79">
            <v>532136.18999999994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0</v>
          </cell>
          <cell r="AP79">
            <v>0</v>
          </cell>
          <cell r="AQ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E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  <cell r="AY80">
            <v>0</v>
          </cell>
          <cell r="BA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G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Y81">
            <v>0</v>
          </cell>
          <cell r="Z81">
            <v>0</v>
          </cell>
          <cell r="AA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S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  <cell r="AY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G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E82">
            <v>0</v>
          </cell>
          <cell r="F82">
            <v>16899202.449999999</v>
          </cell>
          <cell r="G82">
            <v>16899202.449999999</v>
          </cell>
          <cell r="I82">
            <v>0</v>
          </cell>
          <cell r="J82">
            <v>0</v>
          </cell>
          <cell r="K82">
            <v>0</v>
          </cell>
          <cell r="M82">
            <v>0</v>
          </cell>
          <cell r="N82">
            <v>77976.72</v>
          </cell>
          <cell r="O82">
            <v>77976.72</v>
          </cell>
          <cell r="Q82">
            <v>0</v>
          </cell>
          <cell r="R82">
            <v>2222011.79</v>
          </cell>
          <cell r="S82">
            <v>2222011.79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C82">
            <v>0</v>
          </cell>
          <cell r="AD82">
            <v>0</v>
          </cell>
          <cell r="AE82">
            <v>0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O82">
            <v>0</v>
          </cell>
          <cell r="AP82">
            <v>0</v>
          </cell>
          <cell r="AQ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  <cell r="AY82">
            <v>0</v>
          </cell>
          <cell r="BA82">
            <v>0</v>
          </cell>
          <cell r="BB82">
            <v>0</v>
          </cell>
          <cell r="BC82">
            <v>0</v>
          </cell>
          <cell r="BE82">
            <v>0</v>
          </cell>
          <cell r="BF82">
            <v>0</v>
          </cell>
          <cell r="BG82">
            <v>0</v>
          </cell>
          <cell r="BI82">
            <v>0</v>
          </cell>
          <cell r="BJ82">
            <v>0</v>
          </cell>
          <cell r="BK82">
            <v>0</v>
          </cell>
        </row>
        <row r="84">
          <cell r="E84">
            <v>17225813.140000001</v>
          </cell>
          <cell r="F84">
            <v>-14481840.85</v>
          </cell>
          <cell r="G84">
            <v>2743972.290000001</v>
          </cell>
          <cell r="I84">
            <v>0</v>
          </cell>
          <cell r="J84">
            <v>6302.64</v>
          </cell>
          <cell r="K84">
            <v>6302.64</v>
          </cell>
          <cell r="M84">
            <v>0</v>
          </cell>
          <cell r="N84">
            <v>-77976.72</v>
          </cell>
          <cell r="O84">
            <v>-77976.72</v>
          </cell>
          <cell r="Q84">
            <v>0</v>
          </cell>
          <cell r="R84">
            <v>-2222011.79</v>
          </cell>
          <cell r="S84">
            <v>-2222011.79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M84">
            <v>0</v>
          </cell>
          <cell r="AO84">
            <v>0</v>
          </cell>
          <cell r="AP84">
            <v>0</v>
          </cell>
          <cell r="AQ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  <cell r="AY84">
            <v>0</v>
          </cell>
          <cell r="BA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O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O88">
            <v>0</v>
          </cell>
          <cell r="AP88">
            <v>0</v>
          </cell>
          <cell r="AQ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O89">
            <v>0</v>
          </cell>
          <cell r="AP89">
            <v>0</v>
          </cell>
          <cell r="AQ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E89">
            <v>0</v>
          </cell>
          <cell r="BF89">
            <v>0</v>
          </cell>
          <cell r="BG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O90">
            <v>0</v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O91">
            <v>0</v>
          </cell>
          <cell r="AP91">
            <v>0</v>
          </cell>
          <cell r="AQ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  <cell r="AY91">
            <v>0</v>
          </cell>
          <cell r="BA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O92">
            <v>0</v>
          </cell>
          <cell r="AP92">
            <v>0</v>
          </cell>
          <cell r="AQ92">
            <v>0</v>
          </cell>
          <cell r="AS92">
            <v>0</v>
          </cell>
          <cell r="AT92">
            <v>0</v>
          </cell>
          <cell r="AU92">
            <v>0</v>
          </cell>
          <cell r="AW92">
            <v>0</v>
          </cell>
          <cell r="AX92">
            <v>0</v>
          </cell>
          <cell r="AY92">
            <v>0</v>
          </cell>
          <cell r="BA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G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O93">
            <v>0</v>
          </cell>
          <cell r="AP93">
            <v>0</v>
          </cell>
          <cell r="AQ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  <cell r="AY93">
            <v>0</v>
          </cell>
          <cell r="BA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G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E94">
            <v>8106.0655933932703</v>
          </cell>
          <cell r="F94">
            <v>853.41531393302103</v>
          </cell>
          <cell r="G94">
            <v>8959.4809073262913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41.34105950401986</v>
          </cell>
          <cell r="O94">
            <v>41.34105950401986</v>
          </cell>
          <cell r="Q94">
            <v>0</v>
          </cell>
          <cell r="R94">
            <v>1178.0480331696908</v>
          </cell>
          <cell r="S94">
            <v>1178.0480331696908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O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  <cell r="AY94">
            <v>0</v>
          </cell>
          <cell r="BA94">
            <v>0</v>
          </cell>
          <cell r="BB94">
            <v>0</v>
          </cell>
          <cell r="BC94">
            <v>0</v>
          </cell>
          <cell r="BE94">
            <v>0</v>
          </cell>
          <cell r="BF94">
            <v>0</v>
          </cell>
          <cell r="BG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E95">
            <v>124032.52636296178</v>
          </cell>
          <cell r="F95">
            <v>13058.277928348527</v>
          </cell>
          <cell r="G95">
            <v>137090.80429131031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  <cell r="N95">
            <v>632.567796760036</v>
          </cell>
          <cell r="O95">
            <v>632.567796760036</v>
          </cell>
          <cell r="Q95">
            <v>0</v>
          </cell>
          <cell r="R95">
            <v>18025.547911929661</v>
          </cell>
          <cell r="S95">
            <v>18025.547911929661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O95">
            <v>0</v>
          </cell>
          <cell r="AP95">
            <v>0</v>
          </cell>
          <cell r="AQ95">
            <v>0</v>
          </cell>
          <cell r="AS95">
            <v>0</v>
          </cell>
          <cell r="AT95">
            <v>0</v>
          </cell>
          <cell r="AU95">
            <v>0</v>
          </cell>
          <cell r="AW95">
            <v>0</v>
          </cell>
          <cell r="AX95">
            <v>0</v>
          </cell>
          <cell r="AY95">
            <v>0</v>
          </cell>
          <cell r="BA95">
            <v>0</v>
          </cell>
          <cell r="BB95">
            <v>0</v>
          </cell>
          <cell r="BC95">
            <v>0</v>
          </cell>
          <cell r="BE95">
            <v>0</v>
          </cell>
          <cell r="BF95">
            <v>0</v>
          </cell>
          <cell r="BG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E96">
            <v>112865.34068323945</v>
          </cell>
          <cell r="F96">
            <v>11882.584595645167</v>
          </cell>
          <cell r="G96">
            <v>124747.92527888462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  <cell r="N96">
            <v>575.61497761999465</v>
          </cell>
          <cell r="O96">
            <v>575.61497761999465</v>
          </cell>
          <cell r="Q96">
            <v>0</v>
          </cell>
          <cell r="R96">
            <v>16402.629743495418</v>
          </cell>
          <cell r="S96">
            <v>16402.629743495418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O96">
            <v>0</v>
          </cell>
          <cell r="AP96">
            <v>0</v>
          </cell>
          <cell r="AQ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  <cell r="AY96">
            <v>0</v>
          </cell>
          <cell r="BA96">
            <v>0</v>
          </cell>
          <cell r="BB96">
            <v>0</v>
          </cell>
          <cell r="BC96">
            <v>0</v>
          </cell>
          <cell r="BE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E97">
            <v>59636.773248926555</v>
          </cell>
          <cell r="F97">
            <v>6278.6237019431746</v>
          </cell>
          <cell r="G97">
            <v>65915.396950869734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N97">
            <v>304.14846303748635</v>
          </cell>
          <cell r="O97">
            <v>304.14846303748635</v>
          </cell>
          <cell r="Q97">
            <v>0</v>
          </cell>
          <cell r="R97">
            <v>8666.9645860927958</v>
          </cell>
          <cell r="S97">
            <v>8666.9645860927958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O97">
            <v>0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U97">
            <v>0</v>
          </cell>
          <cell r="AW97">
            <v>0</v>
          </cell>
          <cell r="AX97">
            <v>0</v>
          </cell>
          <cell r="AY97">
            <v>0</v>
          </cell>
          <cell r="BA97">
            <v>0</v>
          </cell>
          <cell r="BB97">
            <v>0</v>
          </cell>
          <cell r="BC97">
            <v>0</v>
          </cell>
          <cell r="BE97">
            <v>0</v>
          </cell>
          <cell r="BF97">
            <v>0</v>
          </cell>
          <cell r="BG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E98">
            <v>304640.70588852104</v>
          </cell>
          <cell r="F98">
            <v>32072.90153986989</v>
          </cell>
          <cell r="G98">
            <v>336713.607428391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N98">
            <v>1553.6722969215368</v>
          </cell>
          <cell r="O98">
            <v>1553.6722969215368</v>
          </cell>
          <cell r="Q98">
            <v>0</v>
          </cell>
          <cell r="R98">
            <v>44273.190274687571</v>
          </cell>
          <cell r="S98">
            <v>44273.190274687571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O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  <cell r="AY98">
            <v>0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G98">
            <v>0</v>
          </cell>
          <cell r="BI98">
            <v>0</v>
          </cell>
          <cell r="BJ98">
            <v>0</v>
          </cell>
          <cell r="BK98">
            <v>0</v>
          </cell>
        </row>
        <row r="100">
          <cell r="E100">
            <v>0</v>
          </cell>
          <cell r="F100">
            <v>0</v>
          </cell>
          <cell r="G100" t="str">
            <v>0</v>
          </cell>
          <cell r="I100">
            <v>0</v>
          </cell>
          <cell r="J100">
            <v>0</v>
          </cell>
          <cell r="K100" t="str">
            <v>0</v>
          </cell>
          <cell r="M100">
            <v>0</v>
          </cell>
          <cell r="N100">
            <v>0</v>
          </cell>
          <cell r="O100" t="str">
            <v>0</v>
          </cell>
          <cell r="Q100">
            <v>0</v>
          </cell>
          <cell r="R100">
            <v>0</v>
          </cell>
          <cell r="S100" t="str">
            <v>0</v>
          </cell>
          <cell r="U100">
            <v>0</v>
          </cell>
          <cell r="V100">
            <v>0</v>
          </cell>
          <cell r="W100" t="str">
            <v>0</v>
          </cell>
          <cell r="Y100">
            <v>0</v>
          </cell>
          <cell r="Z100">
            <v>0</v>
          </cell>
          <cell r="AA100" t="str">
            <v>0</v>
          </cell>
          <cell r="AC100">
            <v>0</v>
          </cell>
          <cell r="AD100">
            <v>0</v>
          </cell>
          <cell r="AE100" t="str">
            <v>0</v>
          </cell>
          <cell r="AG100">
            <v>0</v>
          </cell>
          <cell r="AH100">
            <v>0</v>
          </cell>
          <cell r="AI100" t="str">
            <v>0</v>
          </cell>
          <cell r="AK100">
            <v>0</v>
          </cell>
          <cell r="AL100">
            <v>0</v>
          </cell>
          <cell r="AM100" t="str">
            <v>0</v>
          </cell>
          <cell r="AO100">
            <v>0</v>
          </cell>
          <cell r="AP100">
            <v>0</v>
          </cell>
          <cell r="AQ100" t="str">
            <v>0</v>
          </cell>
          <cell r="AS100">
            <v>0</v>
          </cell>
          <cell r="AT100">
            <v>0</v>
          </cell>
          <cell r="AU100" t="str">
            <v>0</v>
          </cell>
          <cell r="AW100">
            <v>0</v>
          </cell>
          <cell r="AX100">
            <v>0</v>
          </cell>
          <cell r="AY100" t="str">
            <v>0</v>
          </cell>
          <cell r="BA100">
            <v>0</v>
          </cell>
          <cell r="BB100">
            <v>0</v>
          </cell>
          <cell r="BC100" t="str">
            <v>0</v>
          </cell>
          <cell r="BE100">
            <v>0</v>
          </cell>
          <cell r="BF100">
            <v>0</v>
          </cell>
          <cell r="BG100" t="str">
            <v>0</v>
          </cell>
          <cell r="BI100">
            <v>0</v>
          </cell>
          <cell r="BJ100">
            <v>0</v>
          </cell>
          <cell r="BK100" t="str">
            <v>0</v>
          </cell>
        </row>
        <row r="101">
          <cell r="E101">
            <v>0</v>
          </cell>
          <cell r="F101">
            <v>0</v>
          </cell>
          <cell r="G101" t="str">
            <v>0</v>
          </cell>
          <cell r="I101">
            <v>0</v>
          </cell>
          <cell r="J101">
            <v>0</v>
          </cell>
          <cell r="K101" t="str">
            <v>0</v>
          </cell>
          <cell r="M101">
            <v>0</v>
          </cell>
          <cell r="N101">
            <v>0</v>
          </cell>
          <cell r="O101" t="str">
            <v>0</v>
          </cell>
          <cell r="Q101">
            <v>0</v>
          </cell>
          <cell r="R101">
            <v>0</v>
          </cell>
          <cell r="S101" t="str">
            <v>0</v>
          </cell>
          <cell r="U101">
            <v>0</v>
          </cell>
          <cell r="V101">
            <v>0</v>
          </cell>
          <cell r="W101" t="str">
            <v>0</v>
          </cell>
          <cell r="Y101">
            <v>0</v>
          </cell>
          <cell r="Z101">
            <v>0</v>
          </cell>
          <cell r="AA101" t="str">
            <v>0</v>
          </cell>
          <cell r="AC101">
            <v>0</v>
          </cell>
          <cell r="AD101">
            <v>0</v>
          </cell>
          <cell r="AE101" t="str">
            <v>0</v>
          </cell>
          <cell r="AG101">
            <v>0</v>
          </cell>
          <cell r="AH101">
            <v>0</v>
          </cell>
          <cell r="AI101" t="str">
            <v>0</v>
          </cell>
          <cell r="AK101">
            <v>0</v>
          </cell>
          <cell r="AL101">
            <v>0</v>
          </cell>
          <cell r="AM101" t="str">
            <v>0</v>
          </cell>
          <cell r="AO101">
            <v>0</v>
          </cell>
          <cell r="AP101">
            <v>0</v>
          </cell>
          <cell r="AQ101" t="str">
            <v>0</v>
          </cell>
          <cell r="AS101">
            <v>0</v>
          </cell>
          <cell r="AT101">
            <v>0</v>
          </cell>
          <cell r="AU101" t="str">
            <v>0</v>
          </cell>
          <cell r="AW101">
            <v>0</v>
          </cell>
          <cell r="AX101">
            <v>0</v>
          </cell>
          <cell r="AY101" t="str">
            <v>0</v>
          </cell>
          <cell r="BA101">
            <v>0</v>
          </cell>
          <cell r="BB101">
            <v>0</v>
          </cell>
          <cell r="BC101" t="str">
            <v>0</v>
          </cell>
          <cell r="BE101">
            <v>0</v>
          </cell>
          <cell r="BF101">
            <v>0</v>
          </cell>
          <cell r="BG101" t="str">
            <v>0</v>
          </cell>
          <cell r="BI101">
            <v>0</v>
          </cell>
          <cell r="BJ101">
            <v>0</v>
          </cell>
          <cell r="BK101" t="str">
            <v>0</v>
          </cell>
        </row>
        <row r="102">
          <cell r="E102">
            <v>13138.611743624218</v>
          </cell>
          <cell r="F102">
            <v>1383.247191457207</v>
          </cell>
          <cell r="G102">
            <v>14521.858935081425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67.007122460997707</v>
          </cell>
          <cell r="O102">
            <v>67.007122460997707</v>
          </cell>
          <cell r="Q102">
            <v>0</v>
          </cell>
          <cell r="R102">
            <v>1909.423942457579</v>
          </cell>
          <cell r="S102">
            <v>1909.423942457579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O102">
            <v>0</v>
          </cell>
          <cell r="AP102">
            <v>0</v>
          </cell>
          <cell r="AQ102">
            <v>0</v>
          </cell>
          <cell r="AS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  <cell r="AY102">
            <v>0</v>
          </cell>
          <cell r="BA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E103">
            <v>13138.611743624218</v>
          </cell>
          <cell r="F103">
            <v>1383.247191457207</v>
          </cell>
          <cell r="G103">
            <v>14521.858935081425</v>
          </cell>
          <cell r="I103">
            <v>0</v>
          </cell>
          <cell r="J103">
            <v>0</v>
          </cell>
          <cell r="K103">
            <v>0</v>
          </cell>
          <cell r="M103">
            <v>0</v>
          </cell>
          <cell r="N103">
            <v>67.007122460997707</v>
          </cell>
          <cell r="O103">
            <v>67.007122460997707</v>
          </cell>
          <cell r="Q103">
            <v>0</v>
          </cell>
          <cell r="R103">
            <v>1909.423942457579</v>
          </cell>
          <cell r="S103">
            <v>1909.423942457579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O103">
            <v>0</v>
          </cell>
          <cell r="AP103">
            <v>0</v>
          </cell>
          <cell r="AQ103">
            <v>0</v>
          </cell>
          <cell r="AS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BA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</v>
          </cell>
          <cell r="BG103">
            <v>0</v>
          </cell>
          <cell r="BI103">
            <v>0</v>
          </cell>
          <cell r="BJ103">
            <v>0</v>
          </cell>
          <cell r="BK103">
            <v>0</v>
          </cell>
        </row>
        <row r="105">
          <cell r="E105">
            <v>317779.31763214525</v>
          </cell>
          <cell r="F105">
            <v>33456.148731327099</v>
          </cell>
          <cell r="G105">
            <v>351235.46636347234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1620.6794193825344</v>
          </cell>
          <cell r="O105">
            <v>1620.6794193825344</v>
          </cell>
          <cell r="Q105">
            <v>0</v>
          </cell>
          <cell r="R105">
            <v>46182.61421714515</v>
          </cell>
          <cell r="S105">
            <v>46182.61421714515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O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</row>
        <row r="107">
          <cell r="E107">
            <v>16908033.822367854</v>
          </cell>
          <cell r="F107">
            <v>-14515296.998731326</v>
          </cell>
          <cell r="G107">
            <v>2392736.8236365281</v>
          </cell>
          <cell r="I107">
            <v>0</v>
          </cell>
          <cell r="J107">
            <v>6302.64</v>
          </cell>
          <cell r="K107">
            <v>6302.64</v>
          </cell>
          <cell r="M107">
            <v>0</v>
          </cell>
          <cell r="N107">
            <v>-79597.399419382535</v>
          </cell>
          <cell r="O107">
            <v>-79597.399419382535</v>
          </cell>
          <cell r="Q107">
            <v>0</v>
          </cell>
          <cell r="R107">
            <v>-2268194.4042171454</v>
          </cell>
          <cell r="S107">
            <v>-2268194.4042171454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O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0</v>
          </cell>
          <cell r="BK107">
            <v>0</v>
          </cell>
        </row>
        <row r="110">
          <cell r="E110">
            <v>0.9047472367249344</v>
          </cell>
          <cell r="F110">
            <v>9.5252763275065586E-2</v>
          </cell>
          <cell r="G110">
            <v>1</v>
          </cell>
          <cell r="I110">
            <v>0</v>
          </cell>
          <cell r="J110">
            <v>1</v>
          </cell>
          <cell r="K110">
            <v>1</v>
          </cell>
          <cell r="M110">
            <v>0</v>
          </cell>
          <cell r="N110">
            <v>1</v>
          </cell>
          <cell r="O110">
            <v>1</v>
          </cell>
          <cell r="Q110">
            <v>0</v>
          </cell>
          <cell r="R110">
            <v>1</v>
          </cell>
          <cell r="S110">
            <v>1</v>
          </cell>
          <cell r="U110">
            <v>1</v>
          </cell>
          <cell r="V110">
            <v>0</v>
          </cell>
          <cell r="W110">
            <v>1</v>
          </cell>
          <cell r="Y110">
            <v>1</v>
          </cell>
          <cell r="Z110">
            <v>0</v>
          </cell>
          <cell r="AA110">
            <v>1</v>
          </cell>
          <cell r="AC110">
            <v>1</v>
          </cell>
          <cell r="AD110">
            <v>0</v>
          </cell>
          <cell r="AE110">
            <v>1</v>
          </cell>
          <cell r="AG110">
            <v>1</v>
          </cell>
          <cell r="AH110">
            <v>0</v>
          </cell>
          <cell r="AI110">
            <v>1</v>
          </cell>
          <cell r="AK110">
            <v>1</v>
          </cell>
          <cell r="AL110">
            <v>0</v>
          </cell>
          <cell r="AM110">
            <v>1</v>
          </cell>
          <cell r="AO110">
            <v>1</v>
          </cell>
          <cell r="AP110">
            <v>0</v>
          </cell>
          <cell r="AQ110">
            <v>1</v>
          </cell>
          <cell r="AS110">
            <v>1</v>
          </cell>
          <cell r="AT110">
            <v>0</v>
          </cell>
          <cell r="AU110">
            <v>1</v>
          </cell>
          <cell r="AW110">
            <v>1</v>
          </cell>
          <cell r="AX110">
            <v>0</v>
          </cell>
          <cell r="AY110">
            <v>1</v>
          </cell>
          <cell r="BA110">
            <v>1</v>
          </cell>
          <cell r="BB110">
            <v>0</v>
          </cell>
          <cell r="BC110">
            <v>1</v>
          </cell>
          <cell r="BE110">
            <v>1</v>
          </cell>
          <cell r="BF110">
            <v>0</v>
          </cell>
          <cell r="BG110">
            <v>1</v>
          </cell>
          <cell r="BI110">
            <v>1</v>
          </cell>
          <cell r="BJ110">
            <v>0</v>
          </cell>
          <cell r="BK11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CG390"/>
  <sheetViews>
    <sheetView showGridLines="0" tabSelected="1" zoomScaleNormal="100" workbookViewId="0">
      <pane xSplit="3" ySplit="5" topLeftCell="D6" activePane="bottomRight" state="frozen"/>
      <selection activeCell="D7" sqref="D7"/>
      <selection pane="topRight" activeCell="D7" sqref="D7"/>
      <selection pane="bottomLeft" activeCell="D7" sqref="D7"/>
      <selection pane="bottomRight" activeCell="K5" sqref="K5"/>
    </sheetView>
  </sheetViews>
  <sheetFormatPr defaultColWidth="9.109375" defaultRowHeight="10.199999999999999" x14ac:dyDescent="0.2"/>
  <cols>
    <col min="1" max="1" width="5.33203125" style="3" bestFit="1" customWidth="1"/>
    <col min="2" max="2" width="6.33203125" style="3" customWidth="1"/>
    <col min="3" max="3" width="62" style="3" customWidth="1"/>
    <col min="4" max="4" width="14.6640625" style="34" customWidth="1"/>
    <col min="5" max="9" width="14.6640625" style="35" customWidth="1"/>
    <col min="10" max="11" width="14.6640625" style="36" customWidth="1"/>
    <col min="12" max="12" width="14.6640625" style="37" customWidth="1"/>
    <col min="13" max="13" width="1.5546875" style="3" customWidth="1"/>
    <col min="14" max="14" width="14.44140625" style="2" customWidth="1"/>
    <col min="15" max="15" width="8.109375" style="2" bestFit="1" customWidth="1"/>
    <col min="16" max="16384" width="9.109375" style="3"/>
  </cols>
  <sheetData>
    <row r="1" spans="2:85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2:85" s="2" customFormat="1" x14ac:dyDescent="0.25">
      <c r="B2" s="38"/>
      <c r="C2" s="28"/>
      <c r="D2" s="28"/>
      <c r="E2" s="29"/>
      <c r="F2" s="29"/>
      <c r="G2" s="29"/>
      <c r="H2" s="29"/>
      <c r="I2" s="29"/>
      <c r="J2" s="30"/>
      <c r="K2" s="30"/>
      <c r="L2" s="25"/>
      <c r="N2" s="1"/>
      <c r="O2" s="1"/>
    </row>
    <row r="3" spans="2:85" s="2" customFormat="1" ht="10.8" thickBot="1" x14ac:dyDescent="0.3">
      <c r="B3" s="38"/>
      <c r="C3" s="28"/>
      <c r="D3" s="28"/>
      <c r="E3" s="29"/>
      <c r="F3" s="29"/>
      <c r="G3" s="29"/>
      <c r="H3" s="29"/>
      <c r="I3" s="29"/>
      <c r="J3" s="30"/>
      <c r="K3" s="30"/>
      <c r="L3" s="25"/>
      <c r="N3" s="1"/>
      <c r="O3" s="1"/>
    </row>
    <row r="4" spans="2:85" ht="11.25" customHeight="1" thickBot="1" x14ac:dyDescent="0.25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2:85" ht="31.2" thickBot="1" x14ac:dyDescent="0.25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40" t="s">
        <v>34</v>
      </c>
      <c r="O5" s="110" t="s">
        <v>30</v>
      </c>
    </row>
    <row r="6" spans="2:85" ht="10.5" customHeight="1" x14ac:dyDescent="0.2">
      <c r="B6" s="21" t="s">
        <v>0</v>
      </c>
      <c r="C6" s="24" t="s">
        <v>19</v>
      </c>
      <c r="D6" s="70">
        <f>+SUM('Attività 01:Attività 15'!D6)</f>
        <v>0</v>
      </c>
      <c r="E6" s="71">
        <f>+SUM('Attività 01:Attività 15'!E6)</f>
        <v>0</v>
      </c>
      <c r="F6" s="71">
        <f>+SUM('Attività 01:Attività 15'!F6)</f>
        <v>0</v>
      </c>
      <c r="G6" s="71">
        <f>+SUM('Attività 01:Attività 15'!G6)</f>
        <v>0</v>
      </c>
      <c r="H6" s="71">
        <f>+SUM('Attività 01:Attività 15'!H6)</f>
        <v>0</v>
      </c>
      <c r="I6" s="71">
        <f>+SUM('Attività 01:Attività 15'!I6)</f>
        <v>0</v>
      </c>
      <c r="J6" s="71">
        <f>+SUM('Attività 01:Attività 15'!J6)</f>
        <v>0</v>
      </c>
      <c r="K6" s="72">
        <f>+SUM('Attività 01:Attività 15'!K6)</f>
        <v>0</v>
      </c>
      <c r="L6" s="80">
        <f>+D6+E6+F6-G6-H6-I6+J6+K6</f>
        <v>0</v>
      </c>
      <c r="M6" s="6"/>
      <c r="N6" s="48">
        <f>+'[1]SP 1'!S10</f>
        <v>0</v>
      </c>
      <c r="O6" s="115">
        <f>+N6-L6</f>
        <v>0</v>
      </c>
      <c r="P6" s="6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</row>
    <row r="7" spans="2:85" ht="10.5" customHeight="1" x14ac:dyDescent="0.2">
      <c r="B7" s="8" t="s">
        <v>1</v>
      </c>
      <c r="C7" s="14" t="s">
        <v>27</v>
      </c>
      <c r="D7" s="79">
        <f>+SUM('Attività 01:Attività 15'!D7)</f>
        <v>0</v>
      </c>
      <c r="E7" s="91">
        <f>+SUM('Attività 01:Attività 15'!E7)</f>
        <v>0</v>
      </c>
      <c r="F7" s="91">
        <f>+SUM('Attività 01:Attività 15'!F7)</f>
        <v>0</v>
      </c>
      <c r="G7" s="91">
        <f>+SUM('Attività 01:Attività 15'!G7)</f>
        <v>0</v>
      </c>
      <c r="H7" s="91">
        <f>+SUM('Attività 01:Attività 15'!H7)</f>
        <v>0</v>
      </c>
      <c r="I7" s="91">
        <f>+SUM('Attività 01:Attività 15'!I7)</f>
        <v>0</v>
      </c>
      <c r="J7" s="91">
        <f>+SUM('Attività 01:Attività 15'!J7)</f>
        <v>0</v>
      </c>
      <c r="K7" s="92">
        <f>+SUM('Attività 01:Attività 15'!K7)</f>
        <v>0</v>
      </c>
      <c r="L7" s="80">
        <f t="shared" ref="L7:L12" si="0">+D7+E7+F7-G7-H7-I7+J7+K7</f>
        <v>0</v>
      </c>
      <c r="M7" s="7"/>
      <c r="N7" s="49">
        <f>+'[1]SP 1'!S11</f>
        <v>0</v>
      </c>
      <c r="O7" s="113">
        <f t="shared" ref="O7:O12" si="1">+N7-L7</f>
        <v>0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</row>
    <row r="8" spans="2:85" ht="10.5" customHeight="1" x14ac:dyDescent="0.2">
      <c r="B8" s="8" t="s">
        <v>2</v>
      </c>
      <c r="C8" s="14" t="s">
        <v>20</v>
      </c>
      <c r="D8" s="79">
        <f>+SUM('Attività 01:Attività 15'!D8)</f>
        <v>0</v>
      </c>
      <c r="E8" s="91">
        <f>+SUM('Attività 01:Attività 15'!E8)</f>
        <v>0</v>
      </c>
      <c r="F8" s="91">
        <f>+SUM('Attività 01:Attività 15'!F8)</f>
        <v>0</v>
      </c>
      <c r="G8" s="91">
        <f>+SUM('Attività 01:Attività 15'!G8)</f>
        <v>0</v>
      </c>
      <c r="H8" s="91">
        <f>+SUM('Attività 01:Attività 15'!H8)</f>
        <v>0</v>
      </c>
      <c r="I8" s="91">
        <f>+SUM('Attività 01:Attività 15'!I8)</f>
        <v>0</v>
      </c>
      <c r="J8" s="91">
        <f>+SUM('Attività 01:Attività 15'!J8)</f>
        <v>0</v>
      </c>
      <c r="K8" s="92">
        <f>+SUM('Attività 01:Attività 15'!K8)</f>
        <v>0</v>
      </c>
      <c r="L8" s="80">
        <f t="shared" si="0"/>
        <v>0</v>
      </c>
      <c r="M8" s="7"/>
      <c r="N8" s="49">
        <f>+'[1]SP 1'!S12</f>
        <v>0</v>
      </c>
      <c r="O8" s="113">
        <f t="shared" si="1"/>
        <v>0</v>
      </c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</row>
    <row r="9" spans="2:85" ht="10.5" customHeight="1" x14ac:dyDescent="0.2">
      <c r="B9" s="8" t="s">
        <v>3</v>
      </c>
      <c r="C9" s="14" t="s">
        <v>21</v>
      </c>
      <c r="D9" s="79">
        <f>+SUM('Attività 01:Attività 15'!D9)</f>
        <v>22213</v>
      </c>
      <c r="E9" s="91">
        <f>+SUM('Attività 01:Attività 15'!E9)</f>
        <v>12293</v>
      </c>
      <c r="F9" s="91">
        <f>+SUM('Attività 01:Attività 15'!F9)</f>
        <v>0</v>
      </c>
      <c r="G9" s="91">
        <f>+SUM('Attività 01:Attività 15'!G9)</f>
        <v>0</v>
      </c>
      <c r="H9" s="91">
        <f>+SUM('Attività 01:Attività 15'!H9)</f>
        <v>10761</v>
      </c>
      <c r="I9" s="91">
        <f>+SUM('Attività 01:Attività 15'!I9)</f>
        <v>0</v>
      </c>
      <c r="J9" s="91">
        <f>+SUM('Attività 01:Attività 15'!J9)</f>
        <v>0</v>
      </c>
      <c r="K9" s="92">
        <f>+SUM('Attività 01:Attività 15'!K9)</f>
        <v>0</v>
      </c>
      <c r="L9" s="80">
        <f t="shared" si="0"/>
        <v>23745</v>
      </c>
      <c r="M9" s="7"/>
      <c r="N9" s="49">
        <f>+'[1]SP 1'!S13</f>
        <v>23745.18</v>
      </c>
      <c r="O9" s="113">
        <f t="shared" si="1"/>
        <v>0.18000000000029104</v>
      </c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</row>
    <row r="10" spans="2:85" ht="10.5" customHeight="1" x14ac:dyDescent="0.2">
      <c r="B10" s="8" t="s">
        <v>4</v>
      </c>
      <c r="C10" s="14" t="s">
        <v>22</v>
      </c>
      <c r="D10" s="73">
        <f>+SUM('Attività 01:Attività 15'!D10)</f>
        <v>0</v>
      </c>
      <c r="E10" s="74">
        <f>+SUM('Attività 01:Attività 15'!E10)</f>
        <v>0</v>
      </c>
      <c r="F10" s="74">
        <f>+SUM('Attività 01:Attività 15'!F10)</f>
        <v>0</v>
      </c>
      <c r="G10" s="74">
        <f>+SUM('Attività 01:Attività 15'!G10)</f>
        <v>0</v>
      </c>
      <c r="H10" s="74">
        <f>+SUM('Attività 01:Attività 15'!H10)</f>
        <v>0</v>
      </c>
      <c r="I10" s="74">
        <f>+SUM('Attività 01:Attività 15'!I10)</f>
        <v>0</v>
      </c>
      <c r="J10" s="74">
        <f>+SUM('Attività 01:Attività 15'!J10)</f>
        <v>0</v>
      </c>
      <c r="K10" s="75">
        <f>+SUM('Attività 01:Attività 15'!K10)</f>
        <v>0</v>
      </c>
      <c r="L10" s="80">
        <f t="shared" si="0"/>
        <v>0</v>
      </c>
      <c r="M10" s="9"/>
      <c r="N10" s="49">
        <f>+'[1]SP 1'!S14</f>
        <v>0</v>
      </c>
      <c r="O10" s="113">
        <f t="shared" si="1"/>
        <v>0</v>
      </c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</row>
    <row r="11" spans="2:85" ht="10.5" customHeight="1" x14ac:dyDescent="0.2">
      <c r="B11" s="8" t="s">
        <v>15</v>
      </c>
      <c r="C11" s="14" t="s">
        <v>11</v>
      </c>
      <c r="D11" s="73">
        <f>+SUM('Attività 01:Attività 15'!D11)</f>
        <v>0</v>
      </c>
      <c r="E11" s="74">
        <f>+SUM('Attività 01:Attività 15'!E11)</f>
        <v>0</v>
      </c>
      <c r="F11" s="74">
        <f>+SUM('Attività 01:Attività 15'!F11)</f>
        <v>0</v>
      </c>
      <c r="G11" s="74">
        <f>+SUM('Attività 01:Attività 15'!G11)</f>
        <v>0</v>
      </c>
      <c r="H11" s="74">
        <f>+SUM('Attività 01:Attività 15'!H11)</f>
        <v>0</v>
      </c>
      <c r="I11" s="74">
        <f>+SUM('Attività 01:Attività 15'!I11)</f>
        <v>0</v>
      </c>
      <c r="J11" s="74">
        <f>+SUM('Attività 01:Attività 15'!J11)</f>
        <v>0</v>
      </c>
      <c r="K11" s="75">
        <f>+SUM('Attività 01:Attività 15'!K11)</f>
        <v>0</v>
      </c>
      <c r="L11" s="80">
        <f t="shared" si="0"/>
        <v>0</v>
      </c>
      <c r="M11" s="9"/>
      <c r="N11" s="49">
        <f>+'[1]SP 1'!S15</f>
        <v>0</v>
      </c>
      <c r="O11" s="113">
        <f t="shared" si="1"/>
        <v>0</v>
      </c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</row>
    <row r="12" spans="2:85" ht="10.5" customHeight="1" thickBot="1" x14ac:dyDescent="0.25">
      <c r="B12" s="10" t="s">
        <v>9</v>
      </c>
      <c r="C12" s="15" t="s">
        <v>23</v>
      </c>
      <c r="D12" s="93">
        <f>+SUM('Attività 01:Attività 15'!D12)</f>
        <v>572578</v>
      </c>
      <c r="E12" s="94">
        <f>+SUM('Attività 01:Attività 15'!E12)</f>
        <v>0</v>
      </c>
      <c r="F12" s="94">
        <f>+SUM('Attività 01:Attività 15'!F12)</f>
        <v>0</v>
      </c>
      <c r="G12" s="94">
        <f>+SUM('Attività 01:Attività 15'!G12)</f>
        <v>0</v>
      </c>
      <c r="H12" s="94">
        <f>+SUM('Attività 01:Attività 15'!H12)</f>
        <v>534616</v>
      </c>
      <c r="I12" s="94">
        <f>+SUM('Attività 01:Attività 15'!I12)</f>
        <v>0</v>
      </c>
      <c r="J12" s="94">
        <f>+SUM('Attività 01:Attività 15'!J12)</f>
        <v>0</v>
      </c>
      <c r="K12" s="95">
        <f>+SUM('Attività 01:Attività 15'!K12)</f>
        <v>0</v>
      </c>
      <c r="L12" s="80">
        <f t="shared" si="0"/>
        <v>37962</v>
      </c>
      <c r="M12" s="9"/>
      <c r="N12" s="50">
        <f>+'[1]SP 1'!S16</f>
        <v>37962.25</v>
      </c>
      <c r="O12" s="116">
        <f t="shared" si="1"/>
        <v>0.25</v>
      </c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</row>
    <row r="13" spans="2:85" ht="10.5" customHeight="1" thickBot="1" x14ac:dyDescent="0.25">
      <c r="B13" s="11" t="s">
        <v>24</v>
      </c>
      <c r="C13" s="16" t="s">
        <v>7</v>
      </c>
      <c r="D13" s="87">
        <f t="shared" ref="D13:L13" si="2">SUM(D6:D12)</f>
        <v>594791</v>
      </c>
      <c r="E13" s="88">
        <f t="shared" si="2"/>
        <v>12293</v>
      </c>
      <c r="F13" s="88">
        <f t="shared" si="2"/>
        <v>0</v>
      </c>
      <c r="G13" s="88">
        <f t="shared" si="2"/>
        <v>0</v>
      </c>
      <c r="H13" s="88">
        <f t="shared" si="2"/>
        <v>545377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61707</v>
      </c>
      <c r="M13" s="7"/>
      <c r="N13" s="41">
        <f>+SUM(N6:N12)</f>
        <v>61707.43</v>
      </c>
      <c r="O13" s="117">
        <f>+SUM(O6:O12)</f>
        <v>0.43000000000029104</v>
      </c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</row>
    <row r="14" spans="2:85" x14ac:dyDescent="0.2">
      <c r="D14" s="31"/>
      <c r="E14" s="32"/>
      <c r="F14" s="32"/>
      <c r="G14" s="32"/>
      <c r="H14" s="32"/>
      <c r="I14" s="32"/>
      <c r="J14" s="33"/>
      <c r="K14" s="33"/>
      <c r="L14" s="31"/>
      <c r="M14" s="7"/>
      <c r="N14" s="42"/>
      <c r="O14" s="111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</row>
    <row r="15" spans="2:85" ht="10.8" thickBot="1" x14ac:dyDescent="0.25">
      <c r="D15" s="31"/>
      <c r="E15" s="32"/>
      <c r="F15" s="32"/>
      <c r="G15" s="32"/>
      <c r="H15" s="32"/>
      <c r="I15" s="32"/>
      <c r="J15" s="33"/>
      <c r="K15" s="33"/>
      <c r="L15" s="31"/>
      <c r="M15" s="7"/>
      <c r="N15" s="42"/>
      <c r="O15" s="111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</row>
    <row r="16" spans="2:85" ht="11.25" customHeight="1" thickBot="1" x14ac:dyDescent="0.25">
      <c r="D16" s="2"/>
      <c r="E16" s="149" t="s">
        <v>14</v>
      </c>
      <c r="F16" s="150"/>
      <c r="G16" s="150"/>
      <c r="H16" s="150"/>
      <c r="I16" s="150"/>
      <c r="J16" s="150"/>
      <c r="K16" s="151"/>
      <c r="L16" s="1"/>
      <c r="M16" s="4"/>
      <c r="N16" s="42"/>
      <c r="O16" s="111"/>
    </row>
    <row r="17" spans="2:85" ht="31.2" thickBot="1" x14ac:dyDescent="0.25">
      <c r="B17" s="147" t="s">
        <v>8</v>
      </c>
      <c r="C17" s="148"/>
      <c r="D17" s="19" t="s">
        <v>28</v>
      </c>
      <c r="E17" s="20" t="s">
        <v>13</v>
      </c>
      <c r="F17" s="20" t="s">
        <v>16</v>
      </c>
      <c r="G17" s="20" t="s">
        <v>17</v>
      </c>
      <c r="H17" s="20" t="s">
        <v>26</v>
      </c>
      <c r="I17" s="20" t="str">
        <f>+I5</f>
        <v>DISMISSIONI</v>
      </c>
      <c r="J17" s="20" t="s">
        <v>25</v>
      </c>
      <c r="K17" s="17" t="s">
        <v>35</v>
      </c>
      <c r="L17" s="18" t="s">
        <v>29</v>
      </c>
      <c r="M17" s="4"/>
      <c r="N17" s="40" t="str">
        <f>+N5</f>
        <v>Valore finale Attività (31/12/2022)</v>
      </c>
      <c r="O17" s="118" t="s">
        <v>30</v>
      </c>
    </row>
    <row r="18" spans="2:85" ht="10.5" customHeight="1" x14ac:dyDescent="0.2">
      <c r="B18" s="5" t="s">
        <v>0</v>
      </c>
      <c r="C18" s="13" t="s">
        <v>10</v>
      </c>
      <c r="D18" s="108">
        <f>+SUM('Attività 01:Attività 15'!D17)</f>
        <v>5098127</v>
      </c>
      <c r="E18" s="100">
        <f>+SUM('Attività 01:Attività 15'!E17)</f>
        <v>68668</v>
      </c>
      <c r="F18" s="100">
        <f>+SUM('Attività 01:Attività 15'!F17)</f>
        <v>0</v>
      </c>
      <c r="G18" s="100">
        <f>+SUM('Attività 01:Attività 15'!G17)</f>
        <v>0</v>
      </c>
      <c r="H18" s="100">
        <f>+SUM('Attività 01:Attività 15'!H17)</f>
        <v>362276.20999999996</v>
      </c>
      <c r="I18" s="100">
        <f>+SUM('Attività 01:Attività 15'!I17)</f>
        <v>0</v>
      </c>
      <c r="J18" s="100">
        <f>+SUM('Attività 01:Attività 15'!J17)</f>
        <v>0</v>
      </c>
      <c r="K18" s="101">
        <f>+SUM('Attività 01:Attività 15'!K17)</f>
        <v>0</v>
      </c>
      <c r="L18" s="80">
        <f>+D18+E18+F18-G18-H18-I18+J18+K18</f>
        <v>4804518.79</v>
      </c>
      <c r="M18" s="109"/>
      <c r="N18" s="45">
        <f>+'[1]SP 1'!S21</f>
        <v>4804519.3500000006</v>
      </c>
      <c r="O18" s="112">
        <f>+N18-L18</f>
        <v>0.56000000052154064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2:85" ht="10.5" customHeight="1" x14ac:dyDescent="0.2">
      <c r="B19" s="8" t="s">
        <v>1</v>
      </c>
      <c r="C19" s="14" t="s">
        <v>12</v>
      </c>
      <c r="D19" s="73">
        <f>+SUM('Attività 01:Attività 15'!D18)</f>
        <v>1195729.51</v>
      </c>
      <c r="E19" s="74">
        <f>+SUM('Attività 01:Attività 15'!E18)</f>
        <v>648143</v>
      </c>
      <c r="F19" s="74">
        <f>+SUM('Attività 01:Attività 15'!F18)</f>
        <v>0</v>
      </c>
      <c r="G19" s="74">
        <f>+SUM('Attività 01:Attività 15'!G18)</f>
        <v>0</v>
      </c>
      <c r="H19" s="74">
        <f>+SUM('Attività 01:Attività 15'!H18)</f>
        <v>316136</v>
      </c>
      <c r="I19" s="74">
        <f>+SUM('Attività 01:Attività 15'!I18)</f>
        <v>112700</v>
      </c>
      <c r="J19" s="74">
        <f>+SUM('Attività 01:Attività 15'!J18)</f>
        <v>182365</v>
      </c>
      <c r="K19" s="75">
        <f>+SUM('Attività 01:Attività 15'!K18)</f>
        <v>0</v>
      </c>
      <c r="L19" s="80">
        <f>+D19+E19+F19-G19-H19-I19+J19+K19</f>
        <v>1597401.51</v>
      </c>
      <c r="M19" s="109"/>
      <c r="N19" s="46">
        <f>+'[1]SP 1'!S22</f>
        <v>1597401.36</v>
      </c>
      <c r="O19" s="113">
        <f>+N19-L19</f>
        <v>-0.14999999990686774</v>
      </c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</row>
    <row r="20" spans="2:85" ht="10.5" customHeight="1" x14ac:dyDescent="0.2">
      <c r="B20" s="8" t="s">
        <v>2</v>
      </c>
      <c r="C20" s="14" t="s">
        <v>5</v>
      </c>
      <c r="D20" s="73">
        <f>+SUM('Attività 01:Attività 15'!D19)</f>
        <v>491641</v>
      </c>
      <c r="E20" s="74">
        <f>+SUM('Attività 01:Attività 15'!E19)</f>
        <v>670129.51</v>
      </c>
      <c r="F20" s="74">
        <f>+SUM('Attività 01:Attività 15'!F19)</f>
        <v>0</v>
      </c>
      <c r="G20" s="74">
        <f>+SUM('Attività 01:Attività 15'!G19)</f>
        <v>0</v>
      </c>
      <c r="H20" s="74">
        <f>+SUM('Attività 01:Attività 15'!H19)</f>
        <v>191160.26</v>
      </c>
      <c r="I20" s="74">
        <f>+SUM('Attività 01:Attività 15'!I19)</f>
        <v>407</v>
      </c>
      <c r="J20" s="74">
        <f>+SUM('Attività 01:Attività 15'!J19)</f>
        <v>138600</v>
      </c>
      <c r="K20" s="75">
        <f>+SUM('Attività 01:Attività 15'!K19)</f>
        <v>0</v>
      </c>
      <c r="L20" s="80">
        <f>+D20+E20+F20-G20-H20-I20+J20+K20</f>
        <v>1108803.25</v>
      </c>
      <c r="M20" s="109"/>
      <c r="N20" s="46">
        <f>+'[1]SP 1'!S23</f>
        <v>1108803.6800000002</v>
      </c>
      <c r="O20" s="113">
        <f>+N20-L20</f>
        <v>0.43000000016763806</v>
      </c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</row>
    <row r="21" spans="2:85" ht="10.5" customHeight="1" x14ac:dyDescent="0.2">
      <c r="B21" s="8" t="s">
        <v>3</v>
      </c>
      <c r="C21" s="14" t="s">
        <v>6</v>
      </c>
      <c r="D21" s="73">
        <f>+SUM('Attività 01:Attività 15'!D20)</f>
        <v>1808904.59</v>
      </c>
      <c r="E21" s="74">
        <f>+SUM('Attività 01:Attività 15'!E20)</f>
        <v>77391.38</v>
      </c>
      <c r="F21" s="74">
        <f>+SUM('Attività 01:Attività 15'!F20)</f>
        <v>0</v>
      </c>
      <c r="G21" s="74">
        <f>+SUM('Attività 01:Attività 15'!G20)</f>
        <v>0</v>
      </c>
      <c r="H21" s="74">
        <f>+SUM('Attività 01:Attività 15'!H20)</f>
        <v>602968.19999999995</v>
      </c>
      <c r="I21" s="74">
        <f>+SUM('Attività 01:Attività 15'!I20)</f>
        <v>0</v>
      </c>
      <c r="J21" s="74">
        <f>+SUM('Attività 01:Attività 15'!J20)</f>
        <v>0</v>
      </c>
      <c r="K21" s="75">
        <f>+SUM('Attività 01:Attività 15'!K20)</f>
        <v>0</v>
      </c>
      <c r="L21" s="80">
        <f>+D21+E21+F21-G21-H21-I21+J21+K21</f>
        <v>1283327.7700000003</v>
      </c>
      <c r="M21" s="109"/>
      <c r="N21" s="46">
        <f>+'[1]SP 1'!S24</f>
        <v>1283327.77</v>
      </c>
      <c r="O21" s="113">
        <f>+N21-L21</f>
        <v>0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</row>
    <row r="22" spans="2:85" ht="10.5" customHeight="1" thickBot="1" x14ac:dyDescent="0.25">
      <c r="B22" s="10" t="s">
        <v>4</v>
      </c>
      <c r="C22" s="15" t="s">
        <v>11</v>
      </c>
      <c r="D22" s="76">
        <f>+SUM('Attività 01:Attività 15'!D21)</f>
        <v>410561</v>
      </c>
      <c r="E22" s="77">
        <f>+SUM('Attività 01:Attività 15'!E21)</f>
        <v>309019</v>
      </c>
      <c r="F22" s="77">
        <f>+SUM('Attività 01:Attività 15'!F21)</f>
        <v>0</v>
      </c>
      <c r="G22" s="77">
        <f>+SUM('Attività 01:Attività 15'!G21)</f>
        <v>0</v>
      </c>
      <c r="H22" s="77">
        <f>+SUM('Attività 01:Attività 15'!H21)</f>
        <v>0</v>
      </c>
      <c r="I22" s="77">
        <f>+SUM('Attività 01:Attività 15'!I21)</f>
        <v>0</v>
      </c>
      <c r="J22" s="77">
        <f>+SUM('Attività 01:Attività 15'!J21)</f>
        <v>-319965</v>
      </c>
      <c r="K22" s="78">
        <f>+SUM('Attività 01:Attività 15'!K21)</f>
        <v>0</v>
      </c>
      <c r="L22" s="96">
        <f>+D22+E22+F22-G22-H22-I22+J22+K22</f>
        <v>399615</v>
      </c>
      <c r="M22" s="109"/>
      <c r="N22" s="47">
        <f>+'[1]SP 1'!S27</f>
        <v>399614.68</v>
      </c>
      <c r="O22" s="114">
        <f>+N22-L22</f>
        <v>-0.32000000000698492</v>
      </c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</row>
    <row r="23" spans="2:85" ht="10.5" customHeight="1" thickBot="1" x14ac:dyDescent="0.25">
      <c r="B23" s="11" t="s">
        <v>15</v>
      </c>
      <c r="C23" s="16" t="s">
        <v>7</v>
      </c>
      <c r="D23" s="97">
        <f>SUM(D18:D22)</f>
        <v>9004963.0999999996</v>
      </c>
      <c r="E23" s="98">
        <f t="shared" ref="E23:K23" si="3">SUM(E18:E22)</f>
        <v>1773350.8900000001</v>
      </c>
      <c r="F23" s="98">
        <f t="shared" si="3"/>
        <v>0</v>
      </c>
      <c r="G23" s="98">
        <f t="shared" si="3"/>
        <v>0</v>
      </c>
      <c r="H23" s="98">
        <f t="shared" si="3"/>
        <v>1472540.67</v>
      </c>
      <c r="I23" s="98">
        <f t="shared" si="3"/>
        <v>113107</v>
      </c>
      <c r="J23" s="98">
        <f t="shared" si="3"/>
        <v>1000</v>
      </c>
      <c r="K23" s="99">
        <f t="shared" si="3"/>
        <v>0</v>
      </c>
      <c r="L23" s="90">
        <f>SUM(L18:L22)</f>
        <v>9193666.3200000003</v>
      </c>
      <c r="M23" s="109"/>
      <c r="N23" s="43">
        <f>+SUM(N18:N22)</f>
        <v>9193666.8399999999</v>
      </c>
      <c r="O23" s="119">
        <f>+SUM(O18:O22)</f>
        <v>0.52000000077532604</v>
      </c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</row>
    <row r="24" spans="2:85" x14ac:dyDescent="0.2">
      <c r="D24" s="32"/>
      <c r="E24" s="32"/>
      <c r="F24" s="32"/>
      <c r="G24" s="32"/>
      <c r="H24" s="32"/>
      <c r="I24" s="32"/>
      <c r="J24" s="33"/>
      <c r="K24" s="33"/>
      <c r="L24" s="31"/>
      <c r="M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</row>
    <row r="25" spans="2:85" x14ac:dyDescent="0.2">
      <c r="D25" s="32"/>
      <c r="E25" s="32"/>
      <c r="F25" s="32"/>
      <c r="G25" s="32"/>
      <c r="H25" s="32"/>
      <c r="I25" s="32"/>
      <c r="J25" s="33"/>
      <c r="K25" s="33"/>
      <c r="L25" s="31"/>
      <c r="M25" s="12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</row>
    <row r="26" spans="2:85" x14ac:dyDescent="0.2">
      <c r="D26" s="32"/>
      <c r="E26" s="32"/>
      <c r="F26" s="32"/>
      <c r="G26" s="32"/>
      <c r="H26" s="32"/>
      <c r="I26" s="32"/>
      <c r="J26" s="33"/>
      <c r="K26" s="33"/>
      <c r="L26" s="31"/>
      <c r="M26" s="12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</row>
    <row r="27" spans="2:85" x14ac:dyDescent="0.2">
      <c r="D27" s="32"/>
      <c r="E27" s="32"/>
      <c r="F27" s="32"/>
      <c r="G27" s="32"/>
      <c r="H27" s="32"/>
      <c r="I27" s="32"/>
      <c r="J27" s="33"/>
      <c r="K27" s="33"/>
      <c r="L27" s="31"/>
      <c r="M27" s="12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</row>
    <row r="28" spans="2:85" x14ac:dyDescent="0.2">
      <c r="D28" s="32"/>
      <c r="E28" s="32"/>
      <c r="F28" s="32"/>
      <c r="G28" s="32"/>
      <c r="H28" s="32"/>
      <c r="I28" s="32"/>
      <c r="J28" s="33"/>
      <c r="K28" s="33"/>
      <c r="L28" s="31"/>
      <c r="M28" s="12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</row>
    <row r="29" spans="2:85" x14ac:dyDescent="0.2">
      <c r="D29" s="32"/>
      <c r="E29" s="32"/>
      <c r="F29" s="32"/>
      <c r="G29" s="32"/>
      <c r="H29" s="32"/>
      <c r="I29" s="32"/>
      <c r="J29" s="33"/>
      <c r="K29" s="33"/>
      <c r="L29" s="31"/>
      <c r="M29" s="7"/>
      <c r="N29" s="44"/>
      <c r="O29" s="44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</row>
    <row r="30" spans="2:85" x14ac:dyDescent="0.2">
      <c r="D30" s="32"/>
      <c r="E30" s="32"/>
      <c r="F30" s="32"/>
      <c r="G30" s="32"/>
      <c r="H30" s="32"/>
      <c r="I30" s="32"/>
      <c r="J30" s="33"/>
      <c r="K30" s="33"/>
      <c r="L30" s="31"/>
      <c r="M30" s="7"/>
      <c r="N30" s="44"/>
      <c r="O30" s="44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</row>
    <row r="31" spans="2:85" x14ac:dyDescent="0.2">
      <c r="D31" s="32"/>
      <c r="E31" s="32"/>
      <c r="F31" s="32"/>
      <c r="G31" s="32"/>
      <c r="H31" s="32"/>
      <c r="I31" s="32"/>
      <c r="J31" s="33"/>
      <c r="K31" s="33"/>
      <c r="L31" s="31"/>
      <c r="M31" s="7"/>
      <c r="N31" s="44"/>
      <c r="O31" s="44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</row>
    <row r="32" spans="2:85" x14ac:dyDescent="0.2">
      <c r="D32" s="32"/>
      <c r="E32" s="32"/>
      <c r="F32" s="32"/>
      <c r="G32" s="32"/>
      <c r="H32" s="32"/>
      <c r="I32" s="32"/>
      <c r="J32" s="33"/>
      <c r="K32" s="33"/>
      <c r="L32" s="31"/>
      <c r="M32" s="7"/>
      <c r="N32" s="44"/>
      <c r="O32" s="44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</row>
    <row r="33" spans="4:85" x14ac:dyDescent="0.2">
      <c r="D33" s="32"/>
      <c r="E33" s="32"/>
      <c r="F33" s="32"/>
      <c r="G33" s="32"/>
      <c r="H33" s="32"/>
      <c r="I33" s="32"/>
      <c r="J33" s="33"/>
      <c r="K33" s="33"/>
      <c r="L33" s="31"/>
      <c r="M33" s="7"/>
      <c r="N33" s="44"/>
      <c r="O33" s="44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</row>
    <row r="34" spans="4:85" x14ac:dyDescent="0.2">
      <c r="D34" s="32"/>
      <c r="E34" s="32"/>
      <c r="F34" s="32"/>
      <c r="G34" s="32"/>
      <c r="H34" s="32"/>
      <c r="I34" s="32"/>
      <c r="J34" s="33"/>
      <c r="K34" s="33"/>
      <c r="L34" s="31"/>
      <c r="M34" s="7"/>
      <c r="N34" s="44"/>
      <c r="O34" s="44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4:85" x14ac:dyDescent="0.2">
      <c r="D35" s="32"/>
      <c r="E35" s="32"/>
      <c r="F35" s="32"/>
      <c r="G35" s="32"/>
      <c r="H35" s="32"/>
      <c r="I35" s="32"/>
      <c r="J35" s="33"/>
      <c r="K35" s="33"/>
      <c r="L35" s="31"/>
      <c r="M35" s="7"/>
      <c r="N35" s="44"/>
      <c r="O35" s="44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4:85" x14ac:dyDescent="0.2">
      <c r="D36" s="32"/>
      <c r="E36" s="32"/>
      <c r="F36" s="32"/>
      <c r="G36" s="32"/>
      <c r="H36" s="32"/>
      <c r="I36" s="32"/>
      <c r="J36" s="33"/>
      <c r="K36" s="33"/>
      <c r="L36" s="31"/>
      <c r="M36" s="7"/>
      <c r="N36" s="44"/>
      <c r="O36" s="44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4:85" x14ac:dyDescent="0.2">
      <c r="D37" s="32"/>
      <c r="E37" s="32"/>
      <c r="F37" s="32"/>
      <c r="G37" s="32"/>
      <c r="H37" s="32"/>
      <c r="I37" s="32"/>
      <c r="J37" s="33"/>
      <c r="K37" s="33"/>
      <c r="L37" s="31"/>
      <c r="M37" s="7"/>
      <c r="N37" s="44"/>
      <c r="O37" s="44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4:85" x14ac:dyDescent="0.2">
      <c r="D38" s="32"/>
      <c r="E38" s="32"/>
      <c r="F38" s="32"/>
      <c r="G38" s="32"/>
      <c r="H38" s="32"/>
      <c r="I38" s="32"/>
      <c r="J38" s="33"/>
      <c r="K38" s="33"/>
      <c r="L38" s="31"/>
      <c r="M38" s="7"/>
      <c r="N38" s="44"/>
      <c r="O38" s="44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4:85" x14ac:dyDescent="0.2">
      <c r="D39" s="32"/>
      <c r="E39" s="32"/>
      <c r="F39" s="32"/>
      <c r="G39" s="32"/>
      <c r="H39" s="32"/>
      <c r="I39" s="32"/>
      <c r="J39" s="33"/>
      <c r="K39" s="33"/>
      <c r="L39" s="31"/>
      <c r="M39" s="7"/>
      <c r="N39" s="44"/>
      <c r="O39" s="44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4:85" x14ac:dyDescent="0.2">
      <c r="D40" s="32"/>
      <c r="E40" s="32"/>
      <c r="F40" s="32"/>
      <c r="G40" s="32"/>
      <c r="H40" s="32"/>
      <c r="I40" s="32"/>
      <c r="J40" s="33"/>
      <c r="K40" s="33"/>
      <c r="L40" s="31"/>
      <c r="M40" s="7"/>
      <c r="N40" s="44"/>
      <c r="O40" s="44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4:85" x14ac:dyDescent="0.2">
      <c r="D41" s="32"/>
      <c r="E41" s="32"/>
      <c r="F41" s="32"/>
      <c r="G41" s="32"/>
      <c r="H41" s="32"/>
      <c r="I41" s="32"/>
      <c r="J41" s="33"/>
      <c r="K41" s="33"/>
      <c r="L41" s="31"/>
      <c r="M41" s="7"/>
      <c r="N41" s="44"/>
      <c r="O41" s="44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4:85" x14ac:dyDescent="0.2">
      <c r="D42" s="32"/>
      <c r="E42" s="32"/>
      <c r="F42" s="32"/>
      <c r="G42" s="32"/>
      <c r="H42" s="32"/>
      <c r="I42" s="32"/>
      <c r="J42" s="33"/>
      <c r="K42" s="33"/>
      <c r="L42" s="31"/>
      <c r="M42" s="7"/>
      <c r="N42" s="44"/>
      <c r="O42" s="44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4:85" x14ac:dyDescent="0.2">
      <c r="D43" s="32"/>
      <c r="E43" s="32"/>
      <c r="F43" s="32"/>
      <c r="G43" s="32"/>
      <c r="H43" s="32"/>
      <c r="I43" s="32"/>
      <c r="J43" s="33"/>
      <c r="K43" s="33"/>
      <c r="L43" s="31"/>
      <c r="M43" s="7"/>
      <c r="N43" s="44"/>
      <c r="O43" s="44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4:85" x14ac:dyDescent="0.2">
      <c r="D44" s="32"/>
      <c r="E44" s="32"/>
      <c r="F44" s="32"/>
      <c r="G44" s="32"/>
      <c r="H44" s="32"/>
      <c r="I44" s="32"/>
      <c r="J44" s="33"/>
      <c r="K44" s="33"/>
      <c r="L44" s="31"/>
      <c r="M44" s="7"/>
      <c r="N44" s="44"/>
      <c r="O44" s="44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4:85" x14ac:dyDescent="0.2">
      <c r="D45" s="32"/>
      <c r="E45" s="32"/>
      <c r="F45" s="32"/>
      <c r="G45" s="32"/>
      <c r="H45" s="32"/>
      <c r="I45" s="32"/>
      <c r="J45" s="33"/>
      <c r="K45" s="33"/>
      <c r="L45" s="31"/>
      <c r="M45" s="7"/>
      <c r="N45" s="44"/>
      <c r="O45" s="44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  <row r="46" spans="4:85" x14ac:dyDescent="0.2">
      <c r="D46" s="32"/>
      <c r="E46" s="32"/>
      <c r="F46" s="32"/>
      <c r="G46" s="32"/>
      <c r="H46" s="32"/>
      <c r="I46" s="32"/>
      <c r="J46" s="33"/>
      <c r="K46" s="33"/>
      <c r="L46" s="31"/>
      <c r="M46" s="7"/>
      <c r="N46" s="44"/>
      <c r="O46" s="44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4:85" x14ac:dyDescent="0.2">
      <c r="D47" s="32"/>
      <c r="E47" s="32"/>
      <c r="F47" s="32"/>
      <c r="G47" s="32"/>
      <c r="H47" s="32"/>
      <c r="I47" s="32"/>
      <c r="J47" s="33"/>
      <c r="K47" s="33"/>
      <c r="L47" s="31"/>
      <c r="M47" s="7"/>
      <c r="N47" s="44"/>
      <c r="O47" s="44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4:85" x14ac:dyDescent="0.2">
      <c r="D48" s="32"/>
      <c r="E48" s="32"/>
      <c r="F48" s="32"/>
      <c r="G48" s="32"/>
      <c r="H48" s="32"/>
      <c r="I48" s="32"/>
      <c r="J48" s="33"/>
      <c r="K48" s="33"/>
      <c r="L48" s="31"/>
      <c r="M48" s="7"/>
      <c r="N48" s="44"/>
      <c r="O48" s="44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4:85" x14ac:dyDescent="0.2">
      <c r="D49" s="32"/>
      <c r="E49" s="32"/>
      <c r="F49" s="32"/>
      <c r="G49" s="32"/>
      <c r="H49" s="32"/>
      <c r="I49" s="32"/>
      <c r="J49" s="33"/>
      <c r="K49" s="33"/>
      <c r="L49" s="31"/>
      <c r="M49" s="7"/>
      <c r="N49" s="44"/>
      <c r="O49" s="44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4:85" x14ac:dyDescent="0.2">
      <c r="D50" s="32"/>
      <c r="E50" s="32"/>
      <c r="F50" s="32"/>
      <c r="G50" s="32"/>
      <c r="H50" s="32"/>
      <c r="I50" s="32"/>
      <c r="J50" s="33"/>
      <c r="K50" s="33"/>
      <c r="L50" s="31"/>
      <c r="M50" s="7"/>
      <c r="N50" s="44"/>
      <c r="O50" s="44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4:85" x14ac:dyDescent="0.2">
      <c r="D51" s="32"/>
      <c r="E51" s="32"/>
      <c r="F51" s="32"/>
      <c r="G51" s="32"/>
      <c r="H51" s="32"/>
      <c r="I51" s="32"/>
      <c r="J51" s="33"/>
      <c r="K51" s="33"/>
      <c r="L51" s="31"/>
      <c r="M51" s="7"/>
      <c r="N51" s="44"/>
      <c r="O51" s="44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4:85" x14ac:dyDescent="0.2">
      <c r="D52" s="32"/>
      <c r="E52" s="32"/>
      <c r="F52" s="32"/>
      <c r="G52" s="32"/>
      <c r="H52" s="32"/>
      <c r="I52" s="32"/>
      <c r="J52" s="33"/>
      <c r="K52" s="33"/>
      <c r="L52" s="31"/>
      <c r="M52" s="7"/>
      <c r="N52" s="44"/>
      <c r="O52" s="44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4:85" x14ac:dyDescent="0.2">
      <c r="D53" s="32"/>
      <c r="E53" s="32"/>
      <c r="F53" s="32"/>
      <c r="G53" s="32"/>
      <c r="H53" s="32"/>
      <c r="I53" s="32"/>
      <c r="J53" s="33"/>
      <c r="K53" s="33"/>
      <c r="L53" s="31"/>
      <c r="M53" s="7"/>
      <c r="N53" s="44"/>
      <c r="O53" s="44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4:85" x14ac:dyDescent="0.2">
      <c r="D54" s="32"/>
      <c r="E54" s="32"/>
      <c r="F54" s="32"/>
      <c r="G54" s="32"/>
      <c r="H54" s="32"/>
      <c r="I54" s="32"/>
      <c r="J54" s="33"/>
      <c r="K54" s="33"/>
      <c r="L54" s="31"/>
      <c r="M54" s="7"/>
      <c r="N54" s="44"/>
      <c r="O54" s="44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4:85" x14ac:dyDescent="0.2">
      <c r="D55" s="32"/>
      <c r="E55" s="32"/>
      <c r="F55" s="32"/>
      <c r="G55" s="32"/>
      <c r="H55" s="32"/>
      <c r="I55" s="32"/>
      <c r="J55" s="33"/>
      <c r="K55" s="33"/>
      <c r="L55" s="31"/>
      <c r="M55" s="7"/>
      <c r="N55" s="44"/>
      <c r="O55" s="44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4:85" x14ac:dyDescent="0.2">
      <c r="D56" s="32"/>
      <c r="E56" s="32"/>
      <c r="F56" s="32"/>
      <c r="G56" s="32"/>
      <c r="H56" s="32"/>
      <c r="I56" s="32"/>
      <c r="J56" s="33"/>
      <c r="K56" s="33"/>
      <c r="L56" s="31"/>
      <c r="M56" s="7"/>
      <c r="N56" s="44"/>
      <c r="O56" s="44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4:85" x14ac:dyDescent="0.2">
      <c r="D57" s="32"/>
      <c r="E57" s="32"/>
      <c r="F57" s="32"/>
      <c r="G57" s="32"/>
      <c r="H57" s="32"/>
      <c r="I57" s="32"/>
      <c r="J57" s="33"/>
      <c r="K57" s="33"/>
      <c r="L57" s="31"/>
      <c r="M57" s="7"/>
      <c r="N57" s="44"/>
      <c r="O57" s="44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4:85" x14ac:dyDescent="0.2">
      <c r="D58" s="32"/>
      <c r="E58" s="32"/>
      <c r="F58" s="32"/>
      <c r="G58" s="32"/>
      <c r="H58" s="32"/>
      <c r="I58" s="32"/>
      <c r="J58" s="33"/>
      <c r="K58" s="33"/>
      <c r="L58" s="31"/>
      <c r="M58" s="7"/>
      <c r="N58" s="44"/>
      <c r="O58" s="44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4:85" x14ac:dyDescent="0.2">
      <c r="D59" s="32"/>
      <c r="E59" s="32"/>
      <c r="F59" s="32"/>
      <c r="G59" s="32"/>
      <c r="H59" s="32"/>
      <c r="I59" s="32"/>
      <c r="J59" s="33"/>
      <c r="K59" s="33"/>
      <c r="L59" s="31"/>
      <c r="M59" s="7"/>
      <c r="N59" s="44"/>
      <c r="O59" s="44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4:85" x14ac:dyDescent="0.2">
      <c r="D60" s="32"/>
      <c r="E60" s="32"/>
      <c r="F60" s="32"/>
      <c r="G60" s="32"/>
      <c r="H60" s="32"/>
      <c r="I60" s="32"/>
      <c r="J60" s="33"/>
      <c r="K60" s="33"/>
      <c r="L60" s="31"/>
      <c r="M60" s="7"/>
      <c r="N60" s="44"/>
      <c r="O60" s="44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4:85" x14ac:dyDescent="0.2">
      <c r="D61" s="32"/>
      <c r="E61" s="32"/>
      <c r="F61" s="32"/>
      <c r="G61" s="32"/>
      <c r="H61" s="32"/>
      <c r="I61" s="32"/>
      <c r="J61" s="33"/>
      <c r="K61" s="33"/>
      <c r="L61" s="31"/>
      <c r="M61" s="7"/>
      <c r="N61" s="44"/>
      <c r="O61" s="44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4:85" x14ac:dyDescent="0.2">
      <c r="D62" s="32"/>
      <c r="E62" s="32"/>
      <c r="F62" s="32"/>
      <c r="G62" s="32"/>
      <c r="H62" s="32"/>
      <c r="I62" s="32"/>
      <c r="J62" s="33"/>
      <c r="K62" s="33"/>
      <c r="L62" s="31"/>
      <c r="M62" s="7"/>
      <c r="N62" s="44"/>
      <c r="O62" s="44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4:85" x14ac:dyDescent="0.2">
      <c r="D63" s="32"/>
      <c r="E63" s="32"/>
      <c r="F63" s="32"/>
      <c r="G63" s="32"/>
      <c r="H63" s="32"/>
      <c r="I63" s="32"/>
      <c r="J63" s="33"/>
      <c r="K63" s="33"/>
      <c r="L63" s="31"/>
      <c r="M63" s="7"/>
      <c r="N63" s="44"/>
      <c r="O63" s="44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  <row r="64" spans="4:85" x14ac:dyDescent="0.2">
      <c r="D64" s="32"/>
      <c r="E64" s="32"/>
      <c r="F64" s="32"/>
      <c r="G64" s="32"/>
      <c r="H64" s="32"/>
      <c r="I64" s="32"/>
      <c r="J64" s="33"/>
      <c r="K64" s="33"/>
      <c r="L64" s="31"/>
      <c r="M64" s="7"/>
      <c r="N64" s="44"/>
      <c r="O64" s="44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</row>
    <row r="65" spans="4:85" x14ac:dyDescent="0.2">
      <c r="D65" s="32"/>
      <c r="E65" s="32"/>
      <c r="F65" s="32"/>
      <c r="G65" s="32"/>
      <c r="H65" s="32"/>
      <c r="I65" s="32"/>
      <c r="J65" s="33"/>
      <c r="K65" s="33"/>
      <c r="L65" s="31"/>
      <c r="M65" s="7"/>
      <c r="N65" s="44"/>
      <c r="O65" s="44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</row>
    <row r="66" spans="4:85" x14ac:dyDescent="0.2">
      <c r="D66" s="32"/>
      <c r="E66" s="32"/>
      <c r="F66" s="32"/>
      <c r="G66" s="32"/>
      <c r="H66" s="32"/>
      <c r="I66" s="32"/>
      <c r="J66" s="33"/>
      <c r="K66" s="33"/>
      <c r="L66" s="31"/>
      <c r="M66" s="7"/>
      <c r="N66" s="44"/>
      <c r="O66" s="44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</row>
    <row r="67" spans="4:85" x14ac:dyDescent="0.2">
      <c r="D67" s="32"/>
      <c r="E67" s="32"/>
      <c r="F67" s="32"/>
      <c r="G67" s="32"/>
      <c r="H67" s="32"/>
      <c r="I67" s="32"/>
      <c r="J67" s="33"/>
      <c r="K67" s="33"/>
      <c r="L67" s="31"/>
      <c r="M67" s="7"/>
      <c r="N67" s="44"/>
      <c r="O67" s="44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</row>
    <row r="68" spans="4:85" x14ac:dyDescent="0.2">
      <c r="D68" s="32"/>
      <c r="E68" s="32"/>
      <c r="F68" s="32"/>
      <c r="G68" s="32"/>
      <c r="H68" s="32"/>
      <c r="I68" s="32"/>
      <c r="J68" s="33"/>
      <c r="K68" s="33"/>
      <c r="L68" s="31"/>
      <c r="M68" s="7"/>
      <c r="N68" s="44"/>
      <c r="O68" s="44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</row>
    <row r="69" spans="4:85" x14ac:dyDescent="0.2">
      <c r="D69" s="32"/>
      <c r="E69" s="32"/>
      <c r="F69" s="32"/>
      <c r="G69" s="32"/>
      <c r="H69" s="32"/>
      <c r="I69" s="32"/>
      <c r="J69" s="33"/>
      <c r="K69" s="33"/>
      <c r="L69" s="31"/>
      <c r="M69" s="7"/>
      <c r="N69" s="44"/>
      <c r="O69" s="44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</row>
    <row r="70" spans="4:85" x14ac:dyDescent="0.2">
      <c r="D70" s="32"/>
      <c r="E70" s="32"/>
      <c r="F70" s="32"/>
      <c r="G70" s="32"/>
      <c r="H70" s="32"/>
      <c r="I70" s="32"/>
      <c r="J70" s="33"/>
      <c r="K70" s="33"/>
      <c r="L70" s="31"/>
      <c r="M70" s="7"/>
      <c r="N70" s="44"/>
      <c r="O70" s="44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</row>
    <row r="71" spans="4:85" x14ac:dyDescent="0.2">
      <c r="D71" s="32"/>
      <c r="E71" s="32"/>
      <c r="F71" s="32"/>
      <c r="G71" s="32"/>
      <c r="H71" s="32"/>
      <c r="I71" s="32"/>
      <c r="J71" s="33"/>
      <c r="K71" s="33"/>
      <c r="L71" s="31"/>
      <c r="M71" s="7"/>
      <c r="N71" s="44"/>
      <c r="O71" s="44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</row>
    <row r="72" spans="4:85" x14ac:dyDescent="0.2">
      <c r="D72" s="32"/>
      <c r="E72" s="32"/>
      <c r="F72" s="32"/>
      <c r="G72" s="32"/>
      <c r="H72" s="32"/>
      <c r="I72" s="32"/>
      <c r="J72" s="33"/>
      <c r="K72" s="33"/>
      <c r="L72" s="31"/>
      <c r="M72" s="7"/>
      <c r="N72" s="44"/>
      <c r="O72" s="44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</row>
    <row r="73" spans="4:85" x14ac:dyDescent="0.2">
      <c r="D73" s="32"/>
      <c r="E73" s="32"/>
      <c r="F73" s="32"/>
      <c r="G73" s="32"/>
      <c r="H73" s="32"/>
      <c r="I73" s="32"/>
      <c r="J73" s="33"/>
      <c r="K73" s="33"/>
      <c r="L73" s="31"/>
      <c r="M73" s="7"/>
      <c r="N73" s="44"/>
      <c r="O73" s="44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</row>
    <row r="74" spans="4:85" x14ac:dyDescent="0.2">
      <c r="D74" s="32"/>
      <c r="E74" s="32"/>
      <c r="F74" s="32"/>
      <c r="G74" s="32"/>
      <c r="H74" s="32"/>
      <c r="I74" s="32"/>
      <c r="J74" s="33"/>
      <c r="K74" s="33"/>
      <c r="L74" s="31"/>
      <c r="M74" s="7"/>
      <c r="N74" s="44"/>
      <c r="O74" s="44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</row>
    <row r="75" spans="4:85" x14ac:dyDescent="0.2">
      <c r="D75" s="32"/>
      <c r="E75" s="32"/>
      <c r="F75" s="32"/>
      <c r="G75" s="32"/>
      <c r="H75" s="32"/>
      <c r="I75" s="32"/>
      <c r="J75" s="33"/>
      <c r="K75" s="33"/>
      <c r="L75" s="31"/>
      <c r="M75" s="7"/>
      <c r="N75" s="44"/>
      <c r="O75" s="44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</row>
    <row r="76" spans="4:85" x14ac:dyDescent="0.2">
      <c r="D76" s="32"/>
      <c r="E76" s="32"/>
      <c r="F76" s="32"/>
      <c r="G76" s="32"/>
      <c r="H76" s="32"/>
      <c r="I76" s="32"/>
      <c r="J76" s="33"/>
      <c r="K76" s="33"/>
      <c r="L76" s="31"/>
      <c r="M76" s="7"/>
      <c r="N76" s="44"/>
      <c r="O76" s="44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</row>
    <row r="77" spans="4:85" x14ac:dyDescent="0.2">
      <c r="D77" s="32"/>
      <c r="E77" s="32"/>
      <c r="F77" s="32"/>
      <c r="G77" s="32"/>
      <c r="H77" s="32"/>
      <c r="I77" s="32"/>
      <c r="J77" s="33"/>
      <c r="K77" s="33"/>
      <c r="L77" s="31"/>
      <c r="M77" s="7"/>
      <c r="N77" s="44"/>
      <c r="O77" s="44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</row>
    <row r="78" spans="4:85" x14ac:dyDescent="0.2">
      <c r="D78" s="32"/>
      <c r="E78" s="32"/>
      <c r="F78" s="32"/>
      <c r="G78" s="32"/>
      <c r="H78" s="32"/>
      <c r="I78" s="32"/>
      <c r="J78" s="33"/>
      <c r="K78" s="33"/>
      <c r="L78" s="31"/>
      <c r="M78" s="7"/>
      <c r="N78" s="44"/>
      <c r="O78" s="44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</row>
    <row r="79" spans="4:85" x14ac:dyDescent="0.2">
      <c r="D79" s="32"/>
      <c r="E79" s="32"/>
      <c r="F79" s="32"/>
      <c r="G79" s="32"/>
      <c r="H79" s="32"/>
      <c r="I79" s="32"/>
      <c r="J79" s="33"/>
      <c r="K79" s="33"/>
      <c r="L79" s="31"/>
      <c r="M79" s="7"/>
      <c r="N79" s="44"/>
      <c r="O79" s="44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</row>
    <row r="80" spans="4:85" x14ac:dyDescent="0.2">
      <c r="D80" s="32"/>
      <c r="E80" s="32"/>
      <c r="F80" s="32"/>
      <c r="G80" s="32"/>
      <c r="H80" s="32"/>
      <c r="I80" s="32"/>
      <c r="J80" s="33"/>
      <c r="K80" s="33"/>
      <c r="L80" s="31"/>
      <c r="M80" s="7"/>
      <c r="N80" s="44"/>
      <c r="O80" s="44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</row>
    <row r="81" spans="4:85" x14ac:dyDescent="0.2">
      <c r="D81" s="32"/>
      <c r="E81" s="32"/>
      <c r="F81" s="32"/>
      <c r="G81" s="32"/>
      <c r="H81" s="32"/>
      <c r="I81" s="32"/>
      <c r="J81" s="33"/>
      <c r="K81" s="33"/>
      <c r="L81" s="31"/>
      <c r="M81" s="7"/>
      <c r="N81" s="44"/>
      <c r="O81" s="44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</row>
    <row r="82" spans="4:85" x14ac:dyDescent="0.2">
      <c r="D82" s="32"/>
      <c r="E82" s="32"/>
      <c r="F82" s="32"/>
      <c r="G82" s="32"/>
      <c r="H82" s="32"/>
      <c r="I82" s="32"/>
      <c r="J82" s="33"/>
      <c r="K82" s="33"/>
      <c r="L82" s="31"/>
      <c r="M82" s="7"/>
      <c r="N82" s="44"/>
      <c r="O82" s="44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</row>
    <row r="83" spans="4:85" x14ac:dyDescent="0.2">
      <c r="D83" s="32"/>
      <c r="E83" s="32"/>
      <c r="F83" s="32"/>
      <c r="G83" s="32"/>
      <c r="H83" s="32"/>
      <c r="I83" s="32"/>
      <c r="J83" s="33"/>
      <c r="K83" s="33"/>
      <c r="L83" s="31"/>
      <c r="M83" s="7"/>
      <c r="N83" s="44"/>
      <c r="O83" s="44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</row>
    <row r="84" spans="4:85" x14ac:dyDescent="0.2">
      <c r="D84" s="32"/>
      <c r="E84" s="32"/>
      <c r="F84" s="32"/>
      <c r="G84" s="32"/>
      <c r="H84" s="32"/>
      <c r="I84" s="32"/>
      <c r="J84" s="33"/>
      <c r="K84" s="33"/>
      <c r="L84" s="31"/>
      <c r="M84" s="7"/>
      <c r="N84" s="44"/>
      <c r="O84" s="44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</row>
    <row r="85" spans="4:85" x14ac:dyDescent="0.2">
      <c r="D85" s="32"/>
      <c r="E85" s="32"/>
      <c r="F85" s="32"/>
      <c r="G85" s="32"/>
      <c r="H85" s="32"/>
      <c r="I85" s="32"/>
      <c r="J85" s="33"/>
      <c r="K85" s="33"/>
      <c r="L85" s="31"/>
      <c r="M85" s="7"/>
      <c r="N85" s="44"/>
      <c r="O85" s="44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</row>
    <row r="86" spans="4:85" x14ac:dyDescent="0.2">
      <c r="D86" s="32"/>
      <c r="E86" s="32"/>
      <c r="F86" s="32"/>
      <c r="G86" s="32"/>
      <c r="H86" s="32"/>
      <c r="I86" s="32"/>
      <c r="J86" s="33"/>
      <c r="K86" s="33"/>
      <c r="L86" s="31"/>
      <c r="M86" s="7"/>
      <c r="N86" s="44"/>
      <c r="O86" s="44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</row>
    <row r="87" spans="4:85" x14ac:dyDescent="0.2">
      <c r="D87" s="32"/>
      <c r="E87" s="32"/>
      <c r="F87" s="32"/>
      <c r="G87" s="32"/>
      <c r="H87" s="32"/>
      <c r="I87" s="32"/>
      <c r="J87" s="33"/>
      <c r="K87" s="33"/>
      <c r="L87" s="31"/>
      <c r="M87" s="7"/>
      <c r="N87" s="44"/>
      <c r="O87" s="44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</row>
    <row r="88" spans="4:85" x14ac:dyDescent="0.2">
      <c r="D88" s="32"/>
      <c r="E88" s="32"/>
      <c r="F88" s="32"/>
      <c r="G88" s="32"/>
      <c r="H88" s="32"/>
      <c r="I88" s="32"/>
      <c r="J88" s="33"/>
      <c r="K88" s="33"/>
      <c r="L88" s="31"/>
      <c r="M88" s="7"/>
      <c r="N88" s="44"/>
      <c r="O88" s="44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</row>
    <row r="89" spans="4:85" x14ac:dyDescent="0.2">
      <c r="D89" s="32"/>
      <c r="E89" s="32"/>
      <c r="F89" s="32"/>
      <c r="G89" s="32"/>
      <c r="H89" s="32"/>
      <c r="I89" s="32"/>
      <c r="J89" s="33"/>
      <c r="K89" s="33"/>
      <c r="L89" s="31"/>
      <c r="M89" s="7"/>
      <c r="N89" s="44"/>
      <c r="O89" s="44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</row>
    <row r="90" spans="4:85" x14ac:dyDescent="0.2">
      <c r="D90" s="32"/>
      <c r="E90" s="32"/>
      <c r="F90" s="32"/>
      <c r="G90" s="32"/>
      <c r="H90" s="32"/>
      <c r="I90" s="32"/>
      <c r="J90" s="33"/>
      <c r="K90" s="33"/>
      <c r="L90" s="31"/>
      <c r="M90" s="7"/>
      <c r="N90" s="44"/>
      <c r="O90" s="44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</row>
    <row r="91" spans="4:85" x14ac:dyDescent="0.2">
      <c r="D91" s="32"/>
      <c r="E91" s="32"/>
      <c r="F91" s="32"/>
      <c r="G91" s="32"/>
      <c r="H91" s="32"/>
      <c r="I91" s="32"/>
      <c r="J91" s="33"/>
      <c r="K91" s="33"/>
      <c r="L91" s="31"/>
      <c r="M91" s="7"/>
      <c r="N91" s="44"/>
      <c r="O91" s="44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</row>
    <row r="92" spans="4:85" x14ac:dyDescent="0.2">
      <c r="D92" s="32"/>
      <c r="E92" s="32"/>
      <c r="F92" s="32"/>
      <c r="G92" s="32"/>
      <c r="H92" s="32"/>
      <c r="I92" s="32"/>
      <c r="J92" s="33"/>
      <c r="K92" s="33"/>
      <c r="L92" s="31"/>
      <c r="M92" s="7"/>
      <c r="N92" s="44"/>
      <c r="O92" s="44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</row>
    <row r="93" spans="4:85" x14ac:dyDescent="0.2">
      <c r="D93" s="32"/>
      <c r="E93" s="32"/>
      <c r="F93" s="32"/>
      <c r="G93" s="32"/>
      <c r="H93" s="32"/>
      <c r="I93" s="32"/>
      <c r="J93" s="33"/>
      <c r="K93" s="33"/>
      <c r="L93" s="31"/>
      <c r="M93" s="7"/>
      <c r="N93" s="44"/>
      <c r="O93" s="44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</row>
    <row r="94" spans="4:85" x14ac:dyDescent="0.2">
      <c r="D94" s="32"/>
      <c r="E94" s="32"/>
      <c r="F94" s="32"/>
      <c r="G94" s="32"/>
      <c r="H94" s="32"/>
      <c r="I94" s="32"/>
      <c r="J94" s="33"/>
      <c r="K94" s="33"/>
      <c r="L94" s="31"/>
      <c r="M94" s="7"/>
      <c r="N94" s="44"/>
      <c r="O94" s="44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</row>
    <row r="95" spans="4:85" x14ac:dyDescent="0.2">
      <c r="D95" s="32"/>
      <c r="E95" s="32"/>
      <c r="F95" s="32"/>
      <c r="G95" s="32"/>
      <c r="H95" s="32"/>
      <c r="I95" s="32"/>
      <c r="J95" s="33"/>
      <c r="K95" s="33"/>
      <c r="L95" s="31"/>
      <c r="M95" s="7"/>
      <c r="N95" s="44"/>
      <c r="O95" s="44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</row>
    <row r="96" spans="4:85" x14ac:dyDescent="0.2">
      <c r="D96" s="32"/>
      <c r="E96" s="32"/>
      <c r="F96" s="32"/>
      <c r="G96" s="32"/>
      <c r="H96" s="32"/>
      <c r="I96" s="32"/>
      <c r="J96" s="33"/>
      <c r="K96" s="33"/>
      <c r="L96" s="31"/>
      <c r="M96" s="7"/>
      <c r="N96" s="44"/>
      <c r="O96" s="44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</row>
    <row r="97" spans="4:85" x14ac:dyDescent="0.2">
      <c r="D97" s="32"/>
      <c r="E97" s="32"/>
      <c r="F97" s="32"/>
      <c r="G97" s="32"/>
      <c r="H97" s="32"/>
      <c r="I97" s="32"/>
      <c r="J97" s="33"/>
      <c r="K97" s="33"/>
      <c r="L97" s="31"/>
      <c r="M97" s="7"/>
      <c r="N97" s="44"/>
      <c r="O97" s="44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</row>
    <row r="98" spans="4:85" x14ac:dyDescent="0.2">
      <c r="D98" s="32"/>
      <c r="E98" s="32"/>
      <c r="F98" s="32"/>
      <c r="G98" s="32"/>
      <c r="H98" s="32"/>
      <c r="I98" s="32"/>
      <c r="J98" s="33"/>
      <c r="K98" s="33"/>
      <c r="L98" s="31"/>
      <c r="M98" s="7"/>
      <c r="N98" s="44"/>
      <c r="O98" s="44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</row>
    <row r="99" spans="4:85" x14ac:dyDescent="0.2">
      <c r="D99" s="32"/>
      <c r="E99" s="32"/>
      <c r="F99" s="32"/>
      <c r="G99" s="32"/>
      <c r="H99" s="32"/>
      <c r="I99" s="32"/>
      <c r="J99" s="33"/>
      <c r="K99" s="33"/>
      <c r="L99" s="31"/>
      <c r="M99" s="7"/>
      <c r="N99" s="44"/>
      <c r="O99" s="44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</row>
    <row r="100" spans="4:85" x14ac:dyDescent="0.2">
      <c r="D100" s="32"/>
      <c r="E100" s="32"/>
      <c r="F100" s="32"/>
      <c r="G100" s="32"/>
      <c r="H100" s="32"/>
      <c r="I100" s="32"/>
      <c r="J100" s="33"/>
      <c r="K100" s="33"/>
      <c r="L100" s="31"/>
      <c r="M100" s="7"/>
      <c r="N100" s="44"/>
      <c r="O100" s="44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</row>
    <row r="101" spans="4:85" x14ac:dyDescent="0.2">
      <c r="D101" s="32"/>
      <c r="E101" s="32"/>
      <c r="F101" s="32"/>
      <c r="G101" s="32"/>
      <c r="H101" s="32"/>
      <c r="I101" s="32"/>
      <c r="J101" s="33"/>
      <c r="K101" s="33"/>
      <c r="L101" s="31"/>
      <c r="M101" s="7"/>
      <c r="N101" s="44"/>
      <c r="O101" s="44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</row>
    <row r="102" spans="4:85" x14ac:dyDescent="0.2">
      <c r="D102" s="32"/>
      <c r="E102" s="32"/>
      <c r="F102" s="32"/>
      <c r="G102" s="32"/>
      <c r="H102" s="32"/>
      <c r="I102" s="32"/>
      <c r="J102" s="33"/>
      <c r="K102" s="33"/>
      <c r="L102" s="31"/>
      <c r="M102" s="7"/>
      <c r="N102" s="44"/>
      <c r="O102" s="44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</row>
    <row r="103" spans="4:85" x14ac:dyDescent="0.2">
      <c r="D103" s="32"/>
      <c r="E103" s="32"/>
      <c r="F103" s="32"/>
      <c r="G103" s="32"/>
      <c r="H103" s="32"/>
      <c r="I103" s="32"/>
      <c r="J103" s="33"/>
      <c r="K103" s="33"/>
      <c r="L103" s="31"/>
      <c r="M103" s="7"/>
      <c r="N103" s="44"/>
      <c r="O103" s="44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</row>
    <row r="104" spans="4:85" x14ac:dyDescent="0.2">
      <c r="D104" s="32"/>
      <c r="E104" s="32"/>
      <c r="F104" s="32"/>
      <c r="G104" s="32"/>
      <c r="H104" s="32"/>
      <c r="I104" s="32"/>
      <c r="J104" s="33"/>
      <c r="K104" s="33"/>
      <c r="L104" s="31"/>
      <c r="M104" s="7"/>
      <c r="N104" s="44"/>
      <c r="O104" s="44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</row>
    <row r="105" spans="4:85" x14ac:dyDescent="0.2">
      <c r="D105" s="32"/>
      <c r="E105" s="32"/>
      <c r="F105" s="32"/>
      <c r="G105" s="32"/>
      <c r="H105" s="32"/>
      <c r="I105" s="32"/>
      <c r="J105" s="33"/>
      <c r="K105" s="33"/>
      <c r="L105" s="31"/>
      <c r="M105" s="7"/>
      <c r="N105" s="44"/>
      <c r="O105" s="44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</row>
    <row r="106" spans="4:85" x14ac:dyDescent="0.2">
      <c r="D106" s="32"/>
      <c r="E106" s="32"/>
      <c r="F106" s="32"/>
      <c r="G106" s="32"/>
      <c r="H106" s="32"/>
      <c r="I106" s="32"/>
      <c r="J106" s="33"/>
      <c r="K106" s="33"/>
      <c r="L106" s="31"/>
      <c r="M106" s="7"/>
      <c r="N106" s="44"/>
      <c r="O106" s="44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</row>
    <row r="107" spans="4:85" x14ac:dyDescent="0.2">
      <c r="D107" s="32"/>
      <c r="E107" s="32"/>
      <c r="F107" s="32"/>
      <c r="G107" s="32"/>
      <c r="H107" s="32"/>
      <c r="I107" s="32"/>
      <c r="J107" s="33"/>
      <c r="K107" s="33"/>
      <c r="L107" s="31"/>
      <c r="M107" s="7"/>
      <c r="N107" s="44"/>
      <c r="O107" s="44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</row>
    <row r="108" spans="4:85" x14ac:dyDescent="0.2">
      <c r="D108" s="32"/>
      <c r="E108" s="32"/>
      <c r="F108" s="32"/>
      <c r="G108" s="32"/>
      <c r="H108" s="32"/>
      <c r="I108" s="32"/>
      <c r="J108" s="33"/>
      <c r="K108" s="33"/>
      <c r="L108" s="31"/>
      <c r="M108" s="7"/>
      <c r="N108" s="44"/>
      <c r="O108" s="44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</row>
    <row r="109" spans="4:85" x14ac:dyDescent="0.2">
      <c r="D109" s="32"/>
      <c r="E109" s="32"/>
      <c r="F109" s="32"/>
      <c r="G109" s="32"/>
      <c r="H109" s="32"/>
      <c r="I109" s="32"/>
      <c r="J109" s="33"/>
      <c r="K109" s="33"/>
      <c r="L109" s="31"/>
      <c r="M109" s="7"/>
      <c r="N109" s="44"/>
      <c r="O109" s="44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</row>
    <row r="110" spans="4:85" x14ac:dyDescent="0.2">
      <c r="D110" s="32"/>
      <c r="E110" s="32"/>
      <c r="F110" s="32"/>
      <c r="G110" s="32"/>
      <c r="H110" s="32"/>
      <c r="I110" s="32"/>
      <c r="J110" s="33"/>
      <c r="K110" s="33"/>
      <c r="L110" s="31"/>
      <c r="M110" s="7"/>
      <c r="N110" s="44"/>
      <c r="O110" s="44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</row>
    <row r="111" spans="4:85" x14ac:dyDescent="0.2">
      <c r="D111" s="32"/>
      <c r="E111" s="32"/>
      <c r="F111" s="32"/>
      <c r="G111" s="32"/>
      <c r="H111" s="32"/>
      <c r="I111" s="32"/>
      <c r="J111" s="33"/>
      <c r="K111" s="33"/>
      <c r="L111" s="31"/>
      <c r="M111" s="7"/>
      <c r="N111" s="44"/>
      <c r="O111" s="44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</row>
    <row r="112" spans="4:85" x14ac:dyDescent="0.2">
      <c r="D112" s="32"/>
      <c r="E112" s="32"/>
      <c r="F112" s="32"/>
      <c r="G112" s="32"/>
      <c r="H112" s="32"/>
      <c r="I112" s="32"/>
      <c r="J112" s="33"/>
      <c r="K112" s="33"/>
      <c r="L112" s="31"/>
      <c r="M112" s="7"/>
      <c r="N112" s="44"/>
      <c r="O112" s="44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</row>
    <row r="113" spans="4:85" x14ac:dyDescent="0.2">
      <c r="D113" s="32"/>
      <c r="E113" s="32"/>
      <c r="F113" s="32"/>
      <c r="G113" s="32"/>
      <c r="H113" s="32"/>
      <c r="I113" s="32"/>
      <c r="J113" s="33"/>
      <c r="K113" s="33"/>
      <c r="L113" s="31"/>
      <c r="M113" s="7"/>
      <c r="N113" s="44"/>
      <c r="O113" s="44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</row>
    <row r="114" spans="4:85" x14ac:dyDescent="0.2">
      <c r="D114" s="32"/>
      <c r="E114" s="32"/>
      <c r="F114" s="32"/>
      <c r="G114" s="32"/>
      <c r="H114" s="32"/>
      <c r="I114" s="32"/>
      <c r="J114" s="33"/>
      <c r="K114" s="33"/>
      <c r="L114" s="31"/>
      <c r="M114" s="7"/>
      <c r="N114" s="44"/>
      <c r="O114" s="44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</row>
    <row r="115" spans="4:85" x14ac:dyDescent="0.2">
      <c r="D115" s="32"/>
      <c r="E115" s="32"/>
      <c r="F115" s="32"/>
      <c r="G115" s="32"/>
      <c r="H115" s="32"/>
      <c r="I115" s="32"/>
      <c r="J115" s="33"/>
      <c r="K115" s="33"/>
      <c r="L115" s="31"/>
      <c r="M115" s="7"/>
      <c r="N115" s="44"/>
      <c r="O115" s="44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</row>
    <row r="116" spans="4:85" x14ac:dyDescent="0.2">
      <c r="D116" s="32"/>
      <c r="E116" s="32"/>
      <c r="F116" s="32"/>
      <c r="G116" s="32"/>
      <c r="H116" s="32"/>
      <c r="I116" s="32"/>
      <c r="J116" s="33"/>
      <c r="K116" s="33"/>
      <c r="L116" s="31"/>
      <c r="M116" s="7"/>
      <c r="N116" s="44"/>
      <c r="O116" s="44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</row>
    <row r="117" spans="4:85" x14ac:dyDescent="0.2">
      <c r="D117" s="32"/>
      <c r="E117" s="32"/>
      <c r="F117" s="32"/>
      <c r="G117" s="32"/>
      <c r="H117" s="32"/>
      <c r="I117" s="32"/>
      <c r="J117" s="33"/>
      <c r="K117" s="33"/>
      <c r="L117" s="31"/>
      <c r="M117" s="7"/>
      <c r="N117" s="44"/>
      <c r="O117" s="44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</row>
    <row r="118" spans="4:85" x14ac:dyDescent="0.2">
      <c r="D118" s="32"/>
      <c r="E118" s="32"/>
      <c r="F118" s="32"/>
      <c r="G118" s="32"/>
      <c r="H118" s="32"/>
      <c r="I118" s="32"/>
      <c r="J118" s="33"/>
      <c r="K118" s="33"/>
      <c r="L118" s="31"/>
      <c r="M118" s="7"/>
      <c r="N118" s="44"/>
      <c r="O118" s="44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</row>
    <row r="119" spans="4:85" x14ac:dyDescent="0.2">
      <c r="D119" s="32"/>
      <c r="E119" s="32"/>
      <c r="F119" s="32"/>
      <c r="G119" s="32"/>
      <c r="H119" s="32"/>
      <c r="I119" s="32"/>
      <c r="J119" s="33"/>
      <c r="K119" s="33"/>
      <c r="L119" s="31"/>
      <c r="M119" s="7"/>
      <c r="N119" s="44"/>
      <c r="O119" s="44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</row>
    <row r="120" spans="4:85" x14ac:dyDescent="0.2">
      <c r="D120" s="32"/>
      <c r="E120" s="32"/>
      <c r="F120" s="32"/>
      <c r="G120" s="32"/>
      <c r="H120" s="32"/>
      <c r="I120" s="32"/>
      <c r="J120" s="33"/>
      <c r="K120" s="33"/>
      <c r="L120" s="31"/>
      <c r="M120" s="7"/>
      <c r="N120" s="44"/>
      <c r="O120" s="44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</row>
    <row r="121" spans="4:85" x14ac:dyDescent="0.2">
      <c r="D121" s="32"/>
      <c r="E121" s="32"/>
      <c r="F121" s="32"/>
      <c r="G121" s="32"/>
      <c r="H121" s="32"/>
      <c r="I121" s="32"/>
      <c r="J121" s="33"/>
      <c r="K121" s="33"/>
      <c r="L121" s="31"/>
      <c r="M121" s="7"/>
      <c r="N121" s="44"/>
      <c r="O121" s="44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</row>
    <row r="122" spans="4:85" x14ac:dyDescent="0.2">
      <c r="D122" s="32"/>
      <c r="E122" s="32"/>
      <c r="F122" s="32"/>
      <c r="G122" s="32"/>
      <c r="H122" s="32"/>
      <c r="I122" s="32"/>
      <c r="J122" s="33"/>
      <c r="K122" s="33"/>
      <c r="L122" s="31"/>
      <c r="M122" s="7"/>
      <c r="N122" s="44"/>
      <c r="O122" s="44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</row>
    <row r="123" spans="4:85" x14ac:dyDescent="0.2">
      <c r="D123" s="32"/>
      <c r="E123" s="32"/>
      <c r="F123" s="32"/>
      <c r="G123" s="32"/>
      <c r="H123" s="32"/>
      <c r="I123" s="32"/>
      <c r="J123" s="33"/>
      <c r="K123" s="33"/>
      <c r="L123" s="31"/>
      <c r="M123" s="7"/>
      <c r="N123" s="44"/>
      <c r="O123" s="44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</row>
    <row r="124" spans="4:85" x14ac:dyDescent="0.2">
      <c r="D124" s="32"/>
      <c r="E124" s="32"/>
      <c r="F124" s="32"/>
      <c r="G124" s="32"/>
      <c r="H124" s="32"/>
      <c r="I124" s="32"/>
      <c r="J124" s="33"/>
      <c r="K124" s="33"/>
      <c r="L124" s="31"/>
      <c r="M124" s="7"/>
      <c r="N124" s="44"/>
      <c r="O124" s="44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</row>
    <row r="125" spans="4:85" x14ac:dyDescent="0.2">
      <c r="D125" s="32"/>
      <c r="E125" s="32"/>
      <c r="F125" s="32"/>
      <c r="G125" s="32"/>
      <c r="H125" s="32"/>
      <c r="I125" s="32"/>
      <c r="J125" s="33"/>
      <c r="K125" s="33"/>
      <c r="L125" s="31"/>
      <c r="M125" s="7"/>
      <c r="N125" s="44"/>
      <c r="O125" s="44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</row>
    <row r="126" spans="4:85" x14ac:dyDescent="0.2">
      <c r="D126" s="32"/>
      <c r="E126" s="32"/>
      <c r="F126" s="32"/>
      <c r="G126" s="32"/>
      <c r="H126" s="32"/>
      <c r="I126" s="32"/>
      <c r="J126" s="33"/>
      <c r="K126" s="33"/>
      <c r="L126" s="31"/>
      <c r="M126" s="7"/>
      <c r="N126" s="44"/>
      <c r="O126" s="44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</row>
    <row r="127" spans="4:85" x14ac:dyDescent="0.2">
      <c r="D127" s="32"/>
      <c r="E127" s="32"/>
      <c r="F127" s="32"/>
      <c r="G127" s="32"/>
      <c r="H127" s="32"/>
      <c r="I127" s="32"/>
      <c r="J127" s="33"/>
      <c r="K127" s="33"/>
      <c r="L127" s="31"/>
      <c r="M127" s="7"/>
      <c r="N127" s="44"/>
      <c r="O127" s="44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</row>
    <row r="128" spans="4:85" x14ac:dyDescent="0.2">
      <c r="D128" s="32"/>
      <c r="E128" s="32"/>
      <c r="F128" s="32"/>
      <c r="G128" s="32"/>
      <c r="H128" s="32"/>
      <c r="I128" s="32"/>
      <c r="J128" s="33"/>
      <c r="K128" s="33"/>
      <c r="L128" s="31"/>
      <c r="M128" s="7"/>
      <c r="N128" s="44"/>
      <c r="O128" s="44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</row>
    <row r="129" spans="4:85" x14ac:dyDescent="0.2">
      <c r="D129" s="32"/>
      <c r="E129" s="32"/>
      <c r="F129" s="32"/>
      <c r="G129" s="32"/>
      <c r="H129" s="32"/>
      <c r="I129" s="32"/>
      <c r="J129" s="33"/>
      <c r="K129" s="33"/>
      <c r="L129" s="31"/>
      <c r="M129" s="7"/>
      <c r="N129" s="44"/>
      <c r="O129" s="44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</row>
    <row r="130" spans="4:85" x14ac:dyDescent="0.2">
      <c r="D130" s="32"/>
      <c r="E130" s="32"/>
      <c r="F130" s="32"/>
      <c r="G130" s="32"/>
      <c r="H130" s="32"/>
      <c r="I130" s="32"/>
      <c r="J130" s="33"/>
      <c r="K130" s="33"/>
      <c r="L130" s="31"/>
      <c r="M130" s="7"/>
      <c r="N130" s="44"/>
      <c r="O130" s="44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</row>
    <row r="131" spans="4:85" x14ac:dyDescent="0.2">
      <c r="D131" s="32"/>
      <c r="E131" s="32"/>
      <c r="F131" s="32"/>
      <c r="G131" s="32"/>
      <c r="H131" s="32"/>
      <c r="I131" s="32"/>
      <c r="J131" s="33"/>
      <c r="K131" s="33"/>
      <c r="L131" s="31"/>
      <c r="M131" s="7"/>
      <c r="N131" s="44"/>
      <c r="O131" s="44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</row>
    <row r="132" spans="4:85" x14ac:dyDescent="0.2">
      <c r="D132" s="32"/>
      <c r="E132" s="32"/>
      <c r="F132" s="32"/>
      <c r="G132" s="32"/>
      <c r="H132" s="32"/>
      <c r="I132" s="32"/>
      <c r="J132" s="33"/>
      <c r="K132" s="33"/>
      <c r="L132" s="31"/>
      <c r="M132" s="7"/>
      <c r="N132" s="44"/>
      <c r="O132" s="44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</row>
    <row r="133" spans="4:85" x14ac:dyDescent="0.2">
      <c r="D133" s="32"/>
      <c r="E133" s="32"/>
      <c r="F133" s="32"/>
      <c r="G133" s="32"/>
      <c r="H133" s="32"/>
      <c r="I133" s="32"/>
      <c r="J133" s="33"/>
      <c r="K133" s="33"/>
      <c r="L133" s="31"/>
      <c r="M133" s="7"/>
      <c r="N133" s="44"/>
      <c r="O133" s="44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</row>
    <row r="134" spans="4:85" x14ac:dyDescent="0.2">
      <c r="D134" s="32"/>
      <c r="E134" s="32"/>
      <c r="F134" s="32"/>
      <c r="G134" s="32"/>
      <c r="H134" s="32"/>
      <c r="I134" s="32"/>
      <c r="J134" s="33"/>
      <c r="K134" s="33"/>
      <c r="L134" s="31"/>
      <c r="M134" s="7"/>
      <c r="N134" s="44"/>
      <c r="O134" s="44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</row>
    <row r="135" spans="4:85" x14ac:dyDescent="0.2">
      <c r="D135" s="32"/>
      <c r="E135" s="32"/>
      <c r="F135" s="32"/>
      <c r="G135" s="32"/>
      <c r="H135" s="32"/>
      <c r="I135" s="32"/>
      <c r="J135" s="33"/>
      <c r="K135" s="33"/>
      <c r="L135" s="31"/>
      <c r="M135" s="7"/>
      <c r="N135" s="44"/>
      <c r="O135" s="44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</row>
    <row r="136" spans="4:85" x14ac:dyDescent="0.2">
      <c r="D136" s="32"/>
      <c r="E136" s="32"/>
      <c r="F136" s="32"/>
      <c r="G136" s="32"/>
      <c r="H136" s="32"/>
      <c r="I136" s="32"/>
      <c r="J136" s="33"/>
      <c r="K136" s="33"/>
      <c r="L136" s="31"/>
      <c r="M136" s="7"/>
      <c r="N136" s="44"/>
      <c r="O136" s="44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</row>
    <row r="137" spans="4:85" x14ac:dyDescent="0.2">
      <c r="D137" s="32"/>
      <c r="E137" s="32"/>
      <c r="F137" s="32"/>
      <c r="G137" s="32"/>
      <c r="H137" s="32"/>
      <c r="I137" s="32"/>
      <c r="J137" s="33"/>
      <c r="K137" s="33"/>
      <c r="L137" s="31"/>
      <c r="M137" s="7"/>
      <c r="N137" s="44"/>
      <c r="O137" s="44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</row>
    <row r="138" spans="4:85" x14ac:dyDescent="0.2">
      <c r="D138" s="32"/>
      <c r="E138" s="32"/>
      <c r="F138" s="32"/>
      <c r="G138" s="32"/>
      <c r="H138" s="32"/>
      <c r="I138" s="32"/>
      <c r="J138" s="33"/>
      <c r="K138" s="33"/>
      <c r="L138" s="31"/>
      <c r="M138" s="7"/>
      <c r="N138" s="44"/>
      <c r="O138" s="44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</row>
    <row r="139" spans="4:85" x14ac:dyDescent="0.2">
      <c r="D139" s="32"/>
      <c r="E139" s="32"/>
      <c r="F139" s="32"/>
      <c r="G139" s="32"/>
      <c r="H139" s="32"/>
      <c r="I139" s="32"/>
      <c r="J139" s="33"/>
      <c r="K139" s="33"/>
      <c r="L139" s="31"/>
      <c r="M139" s="7"/>
      <c r="N139" s="44"/>
      <c r="O139" s="44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</row>
    <row r="140" spans="4:85" x14ac:dyDescent="0.2">
      <c r="D140" s="32"/>
      <c r="E140" s="32"/>
      <c r="F140" s="32"/>
      <c r="G140" s="32"/>
      <c r="H140" s="32"/>
      <c r="I140" s="32"/>
      <c r="J140" s="33"/>
      <c r="K140" s="33"/>
      <c r="L140" s="31"/>
      <c r="M140" s="7"/>
      <c r="N140" s="44"/>
      <c r="O140" s="44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</row>
    <row r="141" spans="4:85" x14ac:dyDescent="0.2">
      <c r="D141" s="32"/>
      <c r="E141" s="32"/>
      <c r="F141" s="32"/>
      <c r="G141" s="32"/>
      <c r="H141" s="32"/>
      <c r="I141" s="32"/>
      <c r="J141" s="33"/>
      <c r="K141" s="33"/>
      <c r="L141" s="31"/>
      <c r="M141" s="7"/>
      <c r="N141" s="44"/>
      <c r="O141" s="44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</row>
    <row r="142" spans="4:85" x14ac:dyDescent="0.2">
      <c r="D142" s="32"/>
      <c r="E142" s="32"/>
      <c r="F142" s="32"/>
      <c r="G142" s="32"/>
      <c r="H142" s="32"/>
      <c r="I142" s="32"/>
      <c r="J142" s="33"/>
      <c r="K142" s="33"/>
      <c r="L142" s="31"/>
      <c r="M142" s="7"/>
      <c r="N142" s="44"/>
      <c r="O142" s="44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</row>
    <row r="143" spans="4:85" x14ac:dyDescent="0.2">
      <c r="D143" s="32"/>
      <c r="E143" s="32"/>
      <c r="F143" s="32"/>
      <c r="G143" s="32"/>
      <c r="H143" s="32"/>
      <c r="I143" s="32"/>
      <c r="J143" s="33"/>
      <c r="K143" s="33"/>
      <c r="L143" s="31"/>
      <c r="M143" s="7"/>
      <c r="N143" s="44"/>
      <c r="O143" s="44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</row>
    <row r="144" spans="4:85" x14ac:dyDescent="0.2">
      <c r="D144" s="32"/>
      <c r="E144" s="32"/>
      <c r="F144" s="32"/>
      <c r="G144" s="32"/>
      <c r="H144" s="32"/>
      <c r="I144" s="32"/>
      <c r="J144" s="33"/>
      <c r="K144" s="33"/>
      <c r="L144" s="31"/>
      <c r="M144" s="7"/>
      <c r="N144" s="44"/>
      <c r="O144" s="44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</row>
    <row r="145" spans="4:85" x14ac:dyDescent="0.2">
      <c r="D145" s="32"/>
      <c r="E145" s="32"/>
      <c r="F145" s="32"/>
      <c r="G145" s="32"/>
      <c r="H145" s="32"/>
      <c r="I145" s="32"/>
      <c r="J145" s="33"/>
      <c r="K145" s="33"/>
      <c r="L145" s="31"/>
      <c r="M145" s="7"/>
      <c r="N145" s="44"/>
      <c r="O145" s="44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</row>
    <row r="146" spans="4:85" x14ac:dyDescent="0.2">
      <c r="D146" s="32"/>
      <c r="E146" s="32"/>
      <c r="F146" s="32"/>
      <c r="G146" s="32"/>
      <c r="H146" s="32"/>
      <c r="I146" s="32"/>
      <c r="J146" s="33"/>
      <c r="K146" s="33"/>
      <c r="L146" s="31"/>
      <c r="M146" s="7"/>
      <c r="N146" s="44"/>
      <c r="O146" s="44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</row>
    <row r="147" spans="4:85" x14ac:dyDescent="0.2">
      <c r="D147" s="32"/>
      <c r="E147" s="32"/>
      <c r="F147" s="32"/>
      <c r="G147" s="32"/>
      <c r="H147" s="32"/>
      <c r="I147" s="32"/>
      <c r="J147" s="33"/>
      <c r="K147" s="33"/>
      <c r="L147" s="31"/>
      <c r="M147" s="7"/>
      <c r="N147" s="44"/>
      <c r="O147" s="44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</row>
    <row r="148" spans="4:85" x14ac:dyDescent="0.2">
      <c r="D148" s="32"/>
      <c r="E148" s="32"/>
      <c r="F148" s="32"/>
      <c r="G148" s="32"/>
      <c r="H148" s="32"/>
      <c r="I148" s="32"/>
      <c r="J148" s="33"/>
      <c r="K148" s="33"/>
      <c r="L148" s="31"/>
      <c r="M148" s="7"/>
      <c r="N148" s="44"/>
      <c r="O148" s="44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</row>
    <row r="149" spans="4:85" x14ac:dyDescent="0.2">
      <c r="D149" s="32"/>
      <c r="E149" s="32"/>
      <c r="F149" s="32"/>
      <c r="G149" s="32"/>
      <c r="H149" s="32"/>
      <c r="I149" s="32"/>
      <c r="J149" s="33"/>
      <c r="K149" s="33"/>
      <c r="L149" s="31"/>
      <c r="M149" s="7"/>
      <c r="N149" s="44"/>
      <c r="O149" s="44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</row>
    <row r="150" spans="4:85" x14ac:dyDescent="0.2">
      <c r="D150" s="32"/>
      <c r="E150" s="32"/>
      <c r="F150" s="32"/>
      <c r="G150" s="32"/>
      <c r="H150" s="32"/>
      <c r="I150" s="32"/>
      <c r="J150" s="33"/>
      <c r="K150" s="33"/>
      <c r="L150" s="31"/>
      <c r="M150" s="7"/>
      <c r="N150" s="44"/>
      <c r="O150" s="44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</row>
    <row r="151" spans="4:85" x14ac:dyDescent="0.2">
      <c r="D151" s="32"/>
      <c r="E151" s="32"/>
      <c r="F151" s="32"/>
      <c r="G151" s="32"/>
      <c r="H151" s="32"/>
      <c r="I151" s="32"/>
      <c r="J151" s="33"/>
      <c r="K151" s="33"/>
      <c r="L151" s="31"/>
      <c r="M151" s="7"/>
      <c r="N151" s="44"/>
      <c r="O151" s="44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</row>
    <row r="152" spans="4:85" x14ac:dyDescent="0.2">
      <c r="D152" s="32"/>
      <c r="E152" s="32"/>
      <c r="F152" s="32"/>
      <c r="G152" s="32"/>
      <c r="H152" s="32"/>
      <c r="I152" s="32"/>
      <c r="J152" s="33"/>
      <c r="K152" s="33"/>
      <c r="L152" s="31"/>
      <c r="M152" s="7"/>
      <c r="N152" s="44"/>
      <c r="O152" s="44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</row>
    <row r="153" spans="4:85" x14ac:dyDescent="0.2">
      <c r="D153" s="32"/>
      <c r="E153" s="32"/>
      <c r="F153" s="32"/>
      <c r="G153" s="32"/>
      <c r="H153" s="32"/>
      <c r="I153" s="32"/>
      <c r="J153" s="33"/>
      <c r="K153" s="33"/>
      <c r="L153" s="31"/>
      <c r="M153" s="7"/>
      <c r="N153" s="44"/>
      <c r="O153" s="44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</row>
    <row r="154" spans="4:85" x14ac:dyDescent="0.2">
      <c r="D154" s="32"/>
      <c r="E154" s="32"/>
      <c r="F154" s="32"/>
      <c r="G154" s="32"/>
      <c r="H154" s="32"/>
      <c r="I154" s="32"/>
      <c r="J154" s="33"/>
      <c r="K154" s="33"/>
      <c r="L154" s="31"/>
      <c r="M154" s="7"/>
      <c r="N154" s="44"/>
      <c r="O154" s="44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</row>
    <row r="155" spans="4:85" x14ac:dyDescent="0.2">
      <c r="D155" s="32"/>
      <c r="E155" s="32"/>
      <c r="F155" s="32"/>
      <c r="G155" s="32"/>
      <c r="H155" s="32"/>
      <c r="I155" s="32"/>
      <c r="J155" s="33"/>
      <c r="K155" s="33"/>
      <c r="L155" s="31"/>
      <c r="M155" s="7"/>
      <c r="N155" s="44"/>
      <c r="O155" s="44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</row>
    <row r="156" spans="4:85" x14ac:dyDescent="0.2">
      <c r="D156" s="32"/>
      <c r="E156" s="32"/>
      <c r="F156" s="32"/>
      <c r="G156" s="32"/>
      <c r="H156" s="32"/>
      <c r="I156" s="32"/>
      <c r="J156" s="33"/>
      <c r="K156" s="33"/>
      <c r="L156" s="31"/>
      <c r="M156" s="7"/>
      <c r="N156" s="44"/>
      <c r="O156" s="44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</row>
    <row r="157" spans="4:85" x14ac:dyDescent="0.2">
      <c r="D157" s="32"/>
      <c r="E157" s="32"/>
      <c r="F157" s="32"/>
      <c r="G157" s="32"/>
      <c r="H157" s="32"/>
      <c r="I157" s="32"/>
      <c r="J157" s="33"/>
      <c r="K157" s="33"/>
      <c r="L157" s="31"/>
      <c r="M157" s="7"/>
      <c r="N157" s="44"/>
      <c r="O157" s="44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</row>
    <row r="158" spans="4:85" x14ac:dyDescent="0.2">
      <c r="D158" s="32"/>
      <c r="E158" s="32"/>
      <c r="F158" s="32"/>
      <c r="G158" s="32"/>
      <c r="H158" s="32"/>
      <c r="I158" s="32"/>
      <c r="J158" s="33"/>
      <c r="K158" s="33"/>
      <c r="L158" s="31"/>
      <c r="M158" s="7"/>
      <c r="N158" s="44"/>
      <c r="O158" s="44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</row>
    <row r="159" spans="4:85" x14ac:dyDescent="0.2">
      <c r="D159" s="32"/>
      <c r="E159" s="32"/>
      <c r="F159" s="32"/>
      <c r="G159" s="32"/>
      <c r="H159" s="32"/>
      <c r="I159" s="32"/>
      <c r="J159" s="33"/>
      <c r="K159" s="33"/>
      <c r="L159" s="31"/>
      <c r="M159" s="7"/>
      <c r="N159" s="44"/>
      <c r="O159" s="44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</row>
    <row r="160" spans="4:85" x14ac:dyDescent="0.2">
      <c r="D160" s="32"/>
      <c r="E160" s="32"/>
      <c r="F160" s="32"/>
      <c r="G160" s="32"/>
      <c r="H160" s="32"/>
      <c r="I160" s="32"/>
      <c r="J160" s="33"/>
      <c r="K160" s="33"/>
      <c r="L160" s="31"/>
      <c r="M160" s="7"/>
      <c r="N160" s="44"/>
      <c r="O160" s="44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</row>
    <row r="161" spans="4:85" x14ac:dyDescent="0.2">
      <c r="D161" s="32"/>
      <c r="E161" s="32"/>
      <c r="F161" s="32"/>
      <c r="G161" s="32"/>
      <c r="H161" s="32"/>
      <c r="I161" s="32"/>
      <c r="J161" s="33"/>
      <c r="K161" s="33"/>
      <c r="L161" s="31"/>
      <c r="M161" s="7"/>
      <c r="N161" s="44"/>
      <c r="O161" s="44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</row>
    <row r="162" spans="4:85" x14ac:dyDescent="0.2">
      <c r="D162" s="32"/>
      <c r="E162" s="32"/>
      <c r="F162" s="32"/>
      <c r="G162" s="32"/>
      <c r="H162" s="32"/>
      <c r="I162" s="32"/>
      <c r="J162" s="33"/>
      <c r="K162" s="33"/>
      <c r="L162" s="31"/>
      <c r="M162" s="7"/>
      <c r="N162" s="44"/>
      <c r="O162" s="44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</row>
    <row r="163" spans="4:85" x14ac:dyDescent="0.2">
      <c r="D163" s="32"/>
      <c r="E163" s="32"/>
      <c r="F163" s="32"/>
      <c r="G163" s="32"/>
      <c r="H163" s="32"/>
      <c r="I163" s="32"/>
      <c r="J163" s="33"/>
      <c r="K163" s="33"/>
      <c r="L163" s="31"/>
      <c r="M163" s="7"/>
      <c r="N163" s="44"/>
      <c r="O163" s="44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</row>
    <row r="164" spans="4:85" x14ac:dyDescent="0.2">
      <c r="D164" s="32"/>
      <c r="E164" s="32"/>
      <c r="F164" s="32"/>
      <c r="G164" s="32"/>
      <c r="H164" s="32"/>
      <c r="I164" s="32"/>
      <c r="J164" s="33"/>
      <c r="K164" s="33"/>
      <c r="L164" s="31"/>
      <c r="M164" s="7"/>
      <c r="N164" s="44"/>
      <c r="O164" s="44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</row>
    <row r="165" spans="4:85" x14ac:dyDescent="0.2">
      <c r="D165" s="32"/>
      <c r="E165" s="32"/>
      <c r="F165" s="32"/>
      <c r="G165" s="32"/>
      <c r="H165" s="32"/>
      <c r="I165" s="32"/>
      <c r="J165" s="33"/>
      <c r="K165" s="33"/>
      <c r="L165" s="31"/>
      <c r="M165" s="7"/>
      <c r="N165" s="44"/>
      <c r="O165" s="44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</row>
    <row r="166" spans="4:85" x14ac:dyDescent="0.2">
      <c r="D166" s="32"/>
      <c r="E166" s="32"/>
      <c r="F166" s="32"/>
      <c r="G166" s="32"/>
      <c r="H166" s="32"/>
      <c r="I166" s="32"/>
      <c r="J166" s="33"/>
      <c r="K166" s="33"/>
      <c r="L166" s="31"/>
      <c r="M166" s="7"/>
      <c r="N166" s="44"/>
      <c r="O166" s="44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</row>
    <row r="167" spans="4:85" x14ac:dyDescent="0.2">
      <c r="D167" s="32"/>
      <c r="E167" s="32"/>
      <c r="F167" s="32"/>
      <c r="G167" s="32"/>
      <c r="H167" s="32"/>
      <c r="I167" s="32"/>
      <c r="J167" s="33"/>
      <c r="K167" s="33"/>
      <c r="L167" s="31"/>
      <c r="M167" s="7"/>
      <c r="N167" s="44"/>
      <c r="O167" s="44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</row>
    <row r="168" spans="4:85" x14ac:dyDescent="0.2">
      <c r="D168" s="32"/>
      <c r="E168" s="32"/>
      <c r="F168" s="32"/>
      <c r="G168" s="32"/>
      <c r="H168" s="32"/>
      <c r="I168" s="32"/>
      <c r="J168" s="33"/>
      <c r="K168" s="33"/>
      <c r="L168" s="31"/>
      <c r="M168" s="7"/>
      <c r="N168" s="44"/>
      <c r="O168" s="44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</row>
    <row r="169" spans="4:85" x14ac:dyDescent="0.2">
      <c r="D169" s="32"/>
      <c r="E169" s="32"/>
      <c r="F169" s="32"/>
      <c r="G169" s="32"/>
      <c r="H169" s="32"/>
      <c r="I169" s="32"/>
      <c r="J169" s="33"/>
      <c r="K169" s="33"/>
      <c r="L169" s="31"/>
      <c r="M169" s="7"/>
      <c r="N169" s="44"/>
      <c r="O169" s="44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</row>
    <row r="170" spans="4:85" x14ac:dyDescent="0.2">
      <c r="D170" s="32"/>
      <c r="E170" s="32"/>
      <c r="F170" s="32"/>
      <c r="G170" s="32"/>
      <c r="H170" s="32"/>
      <c r="I170" s="32"/>
      <c r="J170" s="33"/>
      <c r="K170" s="33"/>
      <c r="L170" s="31"/>
      <c r="M170" s="7"/>
      <c r="N170" s="44"/>
      <c r="O170" s="44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</row>
    <row r="171" spans="4:85" x14ac:dyDescent="0.2">
      <c r="D171" s="32"/>
      <c r="E171" s="32"/>
      <c r="F171" s="32"/>
      <c r="G171" s="32"/>
      <c r="H171" s="32"/>
      <c r="I171" s="32"/>
      <c r="J171" s="33"/>
      <c r="K171" s="33"/>
      <c r="L171" s="31"/>
      <c r="M171" s="7"/>
      <c r="N171" s="44"/>
      <c r="O171" s="44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</row>
    <row r="172" spans="4:85" x14ac:dyDescent="0.2">
      <c r="D172" s="32"/>
      <c r="E172" s="32"/>
      <c r="F172" s="32"/>
      <c r="G172" s="32"/>
      <c r="H172" s="32"/>
      <c r="I172" s="32"/>
      <c r="J172" s="33"/>
      <c r="K172" s="33"/>
      <c r="L172" s="31"/>
      <c r="M172" s="7"/>
      <c r="N172" s="44"/>
      <c r="O172" s="44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</row>
    <row r="173" spans="4:85" x14ac:dyDescent="0.2">
      <c r="D173" s="32"/>
      <c r="E173" s="32"/>
      <c r="F173" s="32"/>
      <c r="G173" s="32"/>
      <c r="H173" s="32"/>
      <c r="I173" s="32"/>
      <c r="J173" s="33"/>
      <c r="K173" s="33"/>
      <c r="L173" s="31"/>
      <c r="M173" s="7"/>
      <c r="N173" s="44"/>
      <c r="O173" s="44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</row>
    <row r="174" spans="4:85" x14ac:dyDescent="0.2">
      <c r="D174" s="32"/>
      <c r="E174" s="32"/>
      <c r="F174" s="32"/>
      <c r="G174" s="32"/>
      <c r="H174" s="32"/>
      <c r="I174" s="32"/>
      <c r="J174" s="33"/>
      <c r="K174" s="33"/>
      <c r="L174" s="31"/>
      <c r="M174" s="7"/>
      <c r="N174" s="44"/>
      <c r="O174" s="44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</row>
    <row r="175" spans="4:85" x14ac:dyDescent="0.2">
      <c r="D175" s="32"/>
      <c r="E175" s="32"/>
      <c r="F175" s="32"/>
      <c r="G175" s="32"/>
      <c r="H175" s="32"/>
      <c r="I175" s="32"/>
      <c r="J175" s="33"/>
      <c r="K175" s="33"/>
      <c r="L175" s="31"/>
      <c r="M175" s="7"/>
      <c r="N175" s="44"/>
      <c r="O175" s="44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</row>
    <row r="176" spans="4:85" x14ac:dyDescent="0.2">
      <c r="D176" s="32"/>
      <c r="E176" s="32"/>
      <c r="F176" s="32"/>
      <c r="G176" s="32"/>
      <c r="H176" s="32"/>
      <c r="I176" s="32"/>
      <c r="J176" s="33"/>
      <c r="K176" s="33"/>
      <c r="L176" s="31"/>
      <c r="M176" s="7"/>
      <c r="N176" s="44"/>
      <c r="O176" s="44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</row>
    <row r="177" spans="4:85" x14ac:dyDescent="0.2">
      <c r="D177" s="32"/>
      <c r="E177" s="32"/>
      <c r="F177" s="32"/>
      <c r="G177" s="32"/>
      <c r="H177" s="32"/>
      <c r="I177" s="32"/>
      <c r="J177" s="33"/>
      <c r="K177" s="33"/>
      <c r="L177" s="31"/>
      <c r="M177" s="7"/>
      <c r="N177" s="44"/>
      <c r="O177" s="44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</row>
    <row r="178" spans="4:85" x14ac:dyDescent="0.2">
      <c r="D178" s="32"/>
      <c r="E178" s="32"/>
      <c r="F178" s="32"/>
      <c r="G178" s="32"/>
      <c r="H178" s="32"/>
      <c r="I178" s="32"/>
      <c r="J178" s="33"/>
      <c r="K178" s="33"/>
      <c r="L178" s="31"/>
      <c r="M178" s="7"/>
      <c r="N178" s="44"/>
      <c r="O178" s="44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</row>
    <row r="179" spans="4:85" x14ac:dyDescent="0.2">
      <c r="D179" s="32"/>
      <c r="E179" s="32"/>
      <c r="F179" s="32"/>
      <c r="G179" s="32"/>
      <c r="H179" s="32"/>
      <c r="I179" s="32"/>
      <c r="J179" s="33"/>
      <c r="K179" s="33"/>
      <c r="L179" s="31"/>
      <c r="M179" s="7"/>
      <c r="N179" s="44"/>
      <c r="O179" s="44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</row>
    <row r="180" spans="4:85" x14ac:dyDescent="0.2">
      <c r="D180" s="32"/>
      <c r="E180" s="32"/>
      <c r="F180" s="32"/>
      <c r="G180" s="32"/>
      <c r="H180" s="32"/>
      <c r="I180" s="32"/>
      <c r="J180" s="33"/>
      <c r="K180" s="33"/>
      <c r="L180" s="31"/>
      <c r="M180" s="7"/>
      <c r="N180" s="44"/>
      <c r="O180" s="44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</row>
    <row r="181" spans="4:85" x14ac:dyDescent="0.2">
      <c r="D181" s="32"/>
      <c r="E181" s="32"/>
      <c r="F181" s="32"/>
      <c r="G181" s="32"/>
      <c r="H181" s="32"/>
      <c r="I181" s="32"/>
      <c r="J181" s="33"/>
      <c r="K181" s="33"/>
      <c r="L181" s="31"/>
      <c r="M181" s="7"/>
      <c r="N181" s="44"/>
      <c r="O181" s="44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</row>
    <row r="182" spans="4:85" x14ac:dyDescent="0.2">
      <c r="D182" s="32"/>
      <c r="E182" s="32"/>
      <c r="F182" s="32"/>
      <c r="G182" s="32"/>
      <c r="H182" s="32"/>
      <c r="I182" s="32"/>
      <c r="J182" s="33"/>
      <c r="K182" s="33"/>
      <c r="L182" s="31"/>
      <c r="M182" s="7"/>
      <c r="N182" s="44"/>
      <c r="O182" s="44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</row>
    <row r="183" spans="4:85" x14ac:dyDescent="0.2">
      <c r="D183" s="32"/>
      <c r="E183" s="32"/>
      <c r="F183" s="32"/>
      <c r="G183" s="32"/>
      <c r="H183" s="32"/>
      <c r="I183" s="32"/>
      <c r="J183" s="33"/>
      <c r="K183" s="33"/>
      <c r="L183" s="31"/>
      <c r="M183" s="7"/>
      <c r="N183" s="44"/>
      <c r="O183" s="44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</row>
    <row r="184" spans="4:85" x14ac:dyDescent="0.2">
      <c r="D184" s="32"/>
      <c r="E184" s="32"/>
      <c r="F184" s="32"/>
      <c r="G184" s="32"/>
      <c r="H184" s="32"/>
      <c r="I184" s="32"/>
      <c r="J184" s="33"/>
      <c r="K184" s="33"/>
      <c r="L184" s="31"/>
      <c r="M184" s="7"/>
      <c r="N184" s="44"/>
      <c r="O184" s="44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</row>
    <row r="185" spans="4:85" x14ac:dyDescent="0.2">
      <c r="D185" s="32"/>
      <c r="E185" s="32"/>
      <c r="F185" s="32"/>
      <c r="G185" s="32"/>
      <c r="H185" s="32"/>
      <c r="I185" s="32"/>
      <c r="J185" s="33"/>
      <c r="K185" s="33"/>
      <c r="L185" s="31"/>
      <c r="M185" s="7"/>
      <c r="N185" s="44"/>
      <c r="O185" s="44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</row>
    <row r="186" spans="4:85" x14ac:dyDescent="0.2">
      <c r="D186" s="32"/>
      <c r="E186" s="32"/>
      <c r="F186" s="32"/>
      <c r="G186" s="32"/>
      <c r="H186" s="32"/>
      <c r="I186" s="32"/>
      <c r="J186" s="33"/>
      <c r="K186" s="33"/>
      <c r="L186" s="31"/>
      <c r="M186" s="7"/>
      <c r="N186" s="44"/>
      <c r="O186" s="44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</row>
    <row r="187" spans="4:85" x14ac:dyDescent="0.2">
      <c r="D187" s="32"/>
      <c r="E187" s="32"/>
      <c r="F187" s="32"/>
      <c r="G187" s="32"/>
      <c r="H187" s="32"/>
      <c r="I187" s="32"/>
      <c r="J187" s="33"/>
      <c r="K187" s="33"/>
      <c r="L187" s="31"/>
      <c r="M187" s="7"/>
      <c r="N187" s="44"/>
      <c r="O187" s="44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</row>
    <row r="188" spans="4:85" x14ac:dyDescent="0.2">
      <c r="D188" s="32"/>
      <c r="E188" s="32"/>
      <c r="F188" s="32"/>
      <c r="G188" s="32"/>
      <c r="H188" s="32"/>
      <c r="I188" s="32"/>
      <c r="J188" s="33"/>
      <c r="K188" s="33"/>
      <c r="L188" s="31"/>
      <c r="M188" s="7"/>
      <c r="N188" s="44"/>
      <c r="O188" s="44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</row>
    <row r="189" spans="4:85" x14ac:dyDescent="0.2">
      <c r="D189" s="32"/>
      <c r="E189" s="32"/>
      <c r="F189" s="32"/>
      <c r="G189" s="32"/>
      <c r="H189" s="32"/>
      <c r="I189" s="32"/>
      <c r="J189" s="33"/>
      <c r="K189" s="33"/>
      <c r="L189" s="31"/>
      <c r="M189" s="7"/>
      <c r="N189" s="44"/>
      <c r="O189" s="44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4:85" x14ac:dyDescent="0.2">
      <c r="D190" s="32"/>
      <c r="E190" s="32"/>
      <c r="F190" s="32"/>
      <c r="G190" s="32"/>
      <c r="H190" s="32"/>
      <c r="I190" s="32"/>
      <c r="J190" s="33"/>
      <c r="K190" s="33"/>
      <c r="L190" s="31"/>
      <c r="M190" s="7"/>
      <c r="N190" s="44"/>
      <c r="O190" s="44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</row>
    <row r="191" spans="4:85" x14ac:dyDescent="0.2">
      <c r="D191" s="32"/>
      <c r="E191" s="32"/>
      <c r="F191" s="32"/>
      <c r="G191" s="32"/>
      <c r="H191" s="32"/>
      <c r="I191" s="32"/>
      <c r="J191" s="33"/>
      <c r="K191" s="33"/>
      <c r="L191" s="31"/>
      <c r="M191" s="7"/>
      <c r="N191" s="44"/>
      <c r="O191" s="44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</row>
    <row r="192" spans="4:85" x14ac:dyDescent="0.2">
      <c r="D192" s="32"/>
      <c r="E192" s="32"/>
      <c r="F192" s="32"/>
      <c r="G192" s="32"/>
      <c r="H192" s="32"/>
      <c r="I192" s="32"/>
      <c r="J192" s="33"/>
      <c r="K192" s="33"/>
      <c r="L192" s="31"/>
      <c r="M192" s="7"/>
      <c r="N192" s="44"/>
      <c r="O192" s="44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</row>
    <row r="193" spans="4:85" x14ac:dyDescent="0.2">
      <c r="D193" s="32"/>
      <c r="E193" s="32"/>
      <c r="F193" s="32"/>
      <c r="G193" s="32"/>
      <c r="H193" s="32"/>
      <c r="I193" s="32"/>
      <c r="J193" s="33"/>
      <c r="K193" s="33"/>
      <c r="L193" s="31"/>
      <c r="M193" s="7"/>
      <c r="N193" s="44"/>
      <c r="O193" s="44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</row>
    <row r="194" spans="4:85" x14ac:dyDescent="0.2">
      <c r="D194" s="32"/>
      <c r="E194" s="32"/>
      <c r="F194" s="32"/>
      <c r="G194" s="32"/>
      <c r="H194" s="32"/>
      <c r="I194" s="32"/>
      <c r="J194" s="33"/>
      <c r="K194" s="33"/>
      <c r="L194" s="31"/>
      <c r="M194" s="7"/>
      <c r="N194" s="44"/>
      <c r="O194" s="44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</row>
    <row r="195" spans="4:85" x14ac:dyDescent="0.2">
      <c r="D195" s="32"/>
      <c r="E195" s="32"/>
      <c r="F195" s="32"/>
      <c r="G195" s="32"/>
      <c r="H195" s="32"/>
      <c r="I195" s="32"/>
      <c r="J195" s="33"/>
      <c r="K195" s="33"/>
      <c r="L195" s="31"/>
      <c r="M195" s="7"/>
      <c r="N195" s="44"/>
      <c r="O195" s="44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</row>
    <row r="196" spans="4:85" x14ac:dyDescent="0.2">
      <c r="D196" s="32"/>
      <c r="E196" s="32"/>
      <c r="F196" s="32"/>
      <c r="G196" s="32"/>
      <c r="H196" s="32"/>
      <c r="I196" s="32"/>
      <c r="J196" s="33"/>
      <c r="K196" s="33"/>
      <c r="L196" s="31"/>
      <c r="M196" s="7"/>
      <c r="N196" s="44"/>
      <c r="O196" s="44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</row>
    <row r="197" spans="4:85" x14ac:dyDescent="0.2">
      <c r="D197" s="32"/>
      <c r="E197" s="32"/>
      <c r="F197" s="32"/>
      <c r="G197" s="32"/>
      <c r="H197" s="32"/>
      <c r="I197" s="32"/>
      <c r="J197" s="33"/>
      <c r="K197" s="33"/>
      <c r="L197" s="31"/>
      <c r="M197" s="7"/>
      <c r="N197" s="44"/>
      <c r="O197" s="44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</row>
    <row r="198" spans="4:85" x14ac:dyDescent="0.2">
      <c r="D198" s="32"/>
      <c r="E198" s="32"/>
      <c r="F198" s="32"/>
      <c r="G198" s="32"/>
      <c r="H198" s="32"/>
      <c r="I198" s="32"/>
      <c r="J198" s="33"/>
      <c r="K198" s="33"/>
      <c r="L198" s="31"/>
      <c r="M198" s="7"/>
      <c r="N198" s="44"/>
      <c r="O198" s="44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</row>
    <row r="199" spans="4:85" x14ac:dyDescent="0.2">
      <c r="D199" s="32"/>
      <c r="E199" s="32"/>
      <c r="F199" s="32"/>
      <c r="G199" s="32"/>
      <c r="H199" s="32"/>
      <c r="I199" s="32"/>
      <c r="J199" s="33"/>
      <c r="K199" s="33"/>
      <c r="L199" s="31"/>
      <c r="M199" s="7"/>
      <c r="N199" s="44"/>
      <c r="O199" s="44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</row>
    <row r="200" spans="4:85" x14ac:dyDescent="0.2">
      <c r="D200" s="32"/>
      <c r="E200" s="32"/>
      <c r="F200" s="32"/>
      <c r="G200" s="32"/>
      <c r="H200" s="32"/>
      <c r="I200" s="32"/>
      <c r="J200" s="33"/>
      <c r="K200" s="33"/>
      <c r="L200" s="31"/>
      <c r="M200" s="7"/>
      <c r="N200" s="44"/>
      <c r="O200" s="44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</row>
    <row r="201" spans="4:85" x14ac:dyDescent="0.2">
      <c r="D201" s="32"/>
      <c r="E201" s="32"/>
      <c r="F201" s="32"/>
      <c r="G201" s="32"/>
      <c r="H201" s="32"/>
      <c r="I201" s="32"/>
      <c r="J201" s="33"/>
      <c r="K201" s="33"/>
      <c r="L201" s="31"/>
      <c r="M201" s="7"/>
      <c r="N201" s="44"/>
      <c r="O201" s="44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</row>
    <row r="202" spans="4:85" x14ac:dyDescent="0.2">
      <c r="D202" s="32"/>
      <c r="E202" s="32"/>
      <c r="F202" s="32"/>
      <c r="G202" s="32"/>
      <c r="H202" s="32"/>
      <c r="I202" s="32"/>
      <c r="J202" s="33"/>
      <c r="K202" s="33"/>
      <c r="L202" s="31"/>
      <c r="M202" s="7"/>
      <c r="N202" s="44"/>
      <c r="O202" s="44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</row>
    <row r="203" spans="4:85" x14ac:dyDescent="0.2">
      <c r="D203" s="32"/>
      <c r="E203" s="32"/>
      <c r="F203" s="32"/>
      <c r="G203" s="32"/>
      <c r="H203" s="32"/>
      <c r="I203" s="32"/>
      <c r="J203" s="33"/>
      <c r="K203" s="33"/>
      <c r="L203" s="31"/>
      <c r="M203" s="7"/>
      <c r="N203" s="44"/>
      <c r="O203" s="44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</row>
    <row r="204" spans="4:85" x14ac:dyDescent="0.2">
      <c r="D204" s="32"/>
      <c r="E204" s="32"/>
      <c r="F204" s="32"/>
      <c r="G204" s="32"/>
      <c r="H204" s="32"/>
      <c r="I204" s="32"/>
      <c r="J204" s="33"/>
      <c r="K204" s="33"/>
      <c r="L204" s="31"/>
      <c r="M204" s="7"/>
      <c r="N204" s="44"/>
      <c r="O204" s="44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</row>
    <row r="205" spans="4:85" x14ac:dyDescent="0.2">
      <c r="D205" s="32"/>
      <c r="E205" s="32"/>
      <c r="F205" s="32"/>
      <c r="G205" s="32"/>
      <c r="H205" s="32"/>
      <c r="I205" s="32"/>
      <c r="J205" s="33"/>
      <c r="K205" s="33"/>
      <c r="L205" s="31"/>
      <c r="M205" s="7"/>
      <c r="N205" s="44"/>
      <c r="O205" s="44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</row>
    <row r="206" spans="4:85" x14ac:dyDescent="0.2">
      <c r="D206" s="32"/>
      <c r="E206" s="32"/>
      <c r="F206" s="32"/>
      <c r="G206" s="32"/>
      <c r="H206" s="32"/>
      <c r="I206" s="32"/>
      <c r="J206" s="33"/>
      <c r="K206" s="33"/>
      <c r="L206" s="31"/>
      <c r="M206" s="7"/>
      <c r="N206" s="44"/>
      <c r="O206" s="44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</row>
    <row r="207" spans="4:85" x14ac:dyDescent="0.2">
      <c r="D207" s="32"/>
      <c r="E207" s="32"/>
      <c r="F207" s="32"/>
      <c r="G207" s="32"/>
      <c r="H207" s="32"/>
      <c r="I207" s="32"/>
      <c r="J207" s="33"/>
      <c r="K207" s="33"/>
      <c r="L207" s="31"/>
      <c r="M207" s="7"/>
      <c r="N207" s="44"/>
      <c r="O207" s="44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</row>
    <row r="208" spans="4:85" x14ac:dyDescent="0.2">
      <c r="D208" s="32"/>
      <c r="E208" s="32"/>
      <c r="F208" s="32"/>
      <c r="G208" s="32"/>
      <c r="H208" s="32"/>
      <c r="I208" s="32"/>
      <c r="J208" s="33"/>
      <c r="K208" s="33"/>
      <c r="L208" s="31"/>
      <c r="M208" s="7"/>
      <c r="N208" s="44"/>
      <c r="O208" s="44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</row>
    <row r="209" spans="4:85" x14ac:dyDescent="0.2">
      <c r="D209" s="32"/>
      <c r="E209" s="32"/>
      <c r="F209" s="32"/>
      <c r="G209" s="32"/>
      <c r="H209" s="32"/>
      <c r="I209" s="32"/>
      <c r="J209" s="33"/>
      <c r="K209" s="33"/>
      <c r="L209" s="31"/>
      <c r="M209" s="7"/>
      <c r="N209" s="44"/>
      <c r="O209" s="44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</row>
    <row r="210" spans="4:85" x14ac:dyDescent="0.2">
      <c r="D210" s="32"/>
      <c r="E210" s="32"/>
      <c r="F210" s="32"/>
      <c r="G210" s="32"/>
      <c r="H210" s="32"/>
      <c r="I210" s="32"/>
      <c r="J210" s="33"/>
      <c r="K210" s="33"/>
      <c r="L210" s="31"/>
      <c r="M210" s="7"/>
      <c r="N210" s="44"/>
      <c r="O210" s="44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</row>
    <row r="211" spans="4:85" x14ac:dyDescent="0.2">
      <c r="D211" s="32"/>
      <c r="E211" s="32"/>
      <c r="F211" s="32"/>
      <c r="G211" s="32"/>
      <c r="H211" s="32"/>
      <c r="I211" s="32"/>
      <c r="J211" s="33"/>
      <c r="K211" s="33"/>
      <c r="L211" s="31"/>
      <c r="M211" s="7"/>
      <c r="N211" s="44"/>
      <c r="O211" s="44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</row>
    <row r="212" spans="4:85" x14ac:dyDescent="0.2">
      <c r="D212" s="32"/>
      <c r="E212" s="32"/>
      <c r="F212" s="32"/>
      <c r="G212" s="32"/>
      <c r="H212" s="32"/>
      <c r="I212" s="32"/>
      <c r="J212" s="33"/>
      <c r="K212" s="33"/>
      <c r="L212" s="31"/>
      <c r="M212" s="7"/>
      <c r="N212" s="44"/>
      <c r="O212" s="44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</row>
    <row r="213" spans="4:85" x14ac:dyDescent="0.2">
      <c r="D213" s="32"/>
      <c r="E213" s="32"/>
      <c r="F213" s="32"/>
      <c r="G213" s="32"/>
      <c r="H213" s="32"/>
      <c r="I213" s="32"/>
      <c r="J213" s="33"/>
      <c r="K213" s="33"/>
      <c r="L213" s="31"/>
      <c r="M213" s="7"/>
      <c r="N213" s="44"/>
      <c r="O213" s="44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</row>
    <row r="214" spans="4:85" x14ac:dyDescent="0.2">
      <c r="D214" s="32"/>
      <c r="E214" s="32"/>
      <c r="F214" s="32"/>
      <c r="G214" s="32"/>
      <c r="H214" s="32"/>
      <c r="I214" s="32"/>
      <c r="J214" s="33"/>
      <c r="K214" s="33"/>
      <c r="L214" s="31"/>
      <c r="M214" s="7"/>
      <c r="N214" s="44"/>
      <c r="O214" s="44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</row>
    <row r="215" spans="4:85" x14ac:dyDescent="0.2">
      <c r="D215" s="32"/>
      <c r="E215" s="32"/>
      <c r="F215" s="32"/>
      <c r="G215" s="32"/>
      <c r="H215" s="32"/>
      <c r="I215" s="32"/>
      <c r="J215" s="33"/>
      <c r="K215" s="33"/>
      <c r="L215" s="31"/>
      <c r="M215" s="7"/>
      <c r="N215" s="44"/>
      <c r="O215" s="44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</row>
    <row r="216" spans="4:85" x14ac:dyDescent="0.2">
      <c r="D216" s="32"/>
      <c r="E216" s="32"/>
      <c r="F216" s="32"/>
      <c r="G216" s="32"/>
      <c r="H216" s="32"/>
      <c r="I216" s="32"/>
      <c r="J216" s="33"/>
      <c r="K216" s="33"/>
      <c r="L216" s="31"/>
      <c r="M216" s="7"/>
      <c r="N216" s="44"/>
      <c r="O216" s="44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</row>
    <row r="217" spans="4:85" x14ac:dyDescent="0.2">
      <c r="D217" s="32"/>
      <c r="E217" s="32"/>
      <c r="F217" s="32"/>
      <c r="G217" s="32"/>
      <c r="H217" s="32"/>
      <c r="I217" s="32"/>
      <c r="J217" s="33"/>
      <c r="K217" s="33"/>
      <c r="L217" s="31"/>
      <c r="M217" s="7"/>
      <c r="N217" s="44"/>
      <c r="O217" s="44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</row>
    <row r="218" spans="4:85" x14ac:dyDescent="0.2">
      <c r="D218" s="32"/>
      <c r="E218" s="32"/>
      <c r="F218" s="32"/>
      <c r="G218" s="32"/>
      <c r="H218" s="32"/>
      <c r="I218" s="32"/>
      <c r="J218" s="33"/>
      <c r="K218" s="33"/>
      <c r="L218" s="31"/>
      <c r="M218" s="7"/>
      <c r="N218" s="44"/>
      <c r="O218" s="44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</row>
    <row r="219" spans="4:85" x14ac:dyDescent="0.2">
      <c r="D219" s="32"/>
      <c r="E219" s="32"/>
      <c r="F219" s="32"/>
      <c r="G219" s="32"/>
      <c r="H219" s="32"/>
      <c r="I219" s="32"/>
      <c r="J219" s="33"/>
      <c r="K219" s="33"/>
      <c r="L219" s="31"/>
      <c r="M219" s="7"/>
      <c r="N219" s="44"/>
      <c r="O219" s="44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</row>
    <row r="220" spans="4:85" x14ac:dyDescent="0.2">
      <c r="D220" s="32"/>
      <c r="E220" s="32"/>
      <c r="F220" s="32"/>
      <c r="G220" s="32"/>
      <c r="H220" s="32"/>
      <c r="I220" s="32"/>
      <c r="J220" s="33"/>
      <c r="K220" s="33"/>
      <c r="L220" s="31"/>
      <c r="M220" s="7"/>
      <c r="N220" s="44"/>
      <c r="O220" s="44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</row>
    <row r="221" spans="4:85" x14ac:dyDescent="0.2">
      <c r="D221" s="32"/>
      <c r="E221" s="32"/>
      <c r="F221" s="32"/>
      <c r="G221" s="32"/>
      <c r="H221" s="32"/>
      <c r="I221" s="32"/>
      <c r="J221" s="33"/>
      <c r="K221" s="33"/>
      <c r="L221" s="31"/>
      <c r="M221" s="7"/>
      <c r="N221" s="44"/>
      <c r="O221" s="44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</row>
    <row r="222" spans="4:85" x14ac:dyDescent="0.2">
      <c r="D222" s="32"/>
      <c r="E222" s="32"/>
      <c r="F222" s="32"/>
      <c r="G222" s="32"/>
      <c r="H222" s="32"/>
      <c r="I222" s="32"/>
      <c r="J222" s="33"/>
      <c r="K222" s="33"/>
      <c r="L222" s="31"/>
      <c r="M222" s="7"/>
      <c r="N222" s="44"/>
      <c r="O222" s="44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</row>
    <row r="223" spans="4:85" x14ac:dyDescent="0.2">
      <c r="D223" s="32"/>
      <c r="E223" s="32"/>
      <c r="F223" s="32"/>
      <c r="G223" s="32"/>
      <c r="H223" s="32"/>
      <c r="I223" s="32"/>
      <c r="J223" s="33"/>
      <c r="K223" s="33"/>
      <c r="L223" s="31"/>
      <c r="M223" s="7"/>
      <c r="N223" s="44"/>
      <c r="O223" s="44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</row>
    <row r="224" spans="4:85" x14ac:dyDescent="0.2">
      <c r="D224" s="32"/>
      <c r="E224" s="32"/>
      <c r="F224" s="32"/>
      <c r="G224" s="32"/>
      <c r="H224" s="32"/>
      <c r="I224" s="32"/>
      <c r="J224" s="33"/>
      <c r="K224" s="33"/>
      <c r="L224" s="31"/>
      <c r="M224" s="7"/>
      <c r="N224" s="44"/>
      <c r="O224" s="44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</row>
    <row r="225" spans="4:85" x14ac:dyDescent="0.2">
      <c r="D225" s="32"/>
      <c r="E225" s="32"/>
      <c r="F225" s="32"/>
      <c r="G225" s="32"/>
      <c r="H225" s="32"/>
      <c r="I225" s="32"/>
      <c r="J225" s="33"/>
      <c r="K225" s="33"/>
      <c r="L225" s="31"/>
      <c r="M225" s="7"/>
      <c r="N225" s="44"/>
      <c r="O225" s="44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</row>
    <row r="226" spans="4:85" x14ac:dyDescent="0.2">
      <c r="D226" s="32"/>
      <c r="E226" s="32"/>
      <c r="F226" s="32"/>
      <c r="G226" s="32"/>
      <c r="H226" s="32"/>
      <c r="I226" s="32"/>
      <c r="J226" s="33"/>
      <c r="K226" s="33"/>
      <c r="L226" s="31"/>
      <c r="M226" s="7"/>
      <c r="N226" s="44"/>
      <c r="O226" s="44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</row>
    <row r="227" spans="4:85" x14ac:dyDescent="0.2">
      <c r="D227" s="32"/>
      <c r="E227" s="32"/>
      <c r="F227" s="32"/>
      <c r="G227" s="32"/>
      <c r="H227" s="32"/>
      <c r="I227" s="32"/>
      <c r="J227" s="33"/>
      <c r="K227" s="33"/>
      <c r="L227" s="31"/>
      <c r="M227" s="7"/>
      <c r="N227" s="44"/>
      <c r="O227" s="44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</row>
    <row r="228" spans="4:85" x14ac:dyDescent="0.2">
      <c r="D228" s="32"/>
      <c r="E228" s="32"/>
      <c r="F228" s="32"/>
      <c r="G228" s="32"/>
      <c r="H228" s="32"/>
      <c r="I228" s="32"/>
      <c r="J228" s="33"/>
      <c r="K228" s="33"/>
      <c r="L228" s="31"/>
      <c r="M228" s="7"/>
      <c r="N228" s="44"/>
      <c r="O228" s="44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</row>
    <row r="229" spans="4:85" x14ac:dyDescent="0.2">
      <c r="D229" s="32"/>
      <c r="E229" s="32"/>
      <c r="F229" s="32"/>
      <c r="G229" s="32"/>
      <c r="H229" s="32"/>
      <c r="I229" s="32"/>
      <c r="J229" s="33"/>
      <c r="K229" s="33"/>
      <c r="L229" s="31"/>
      <c r="M229" s="7"/>
      <c r="N229" s="44"/>
      <c r="O229" s="44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</row>
    <row r="230" spans="4:85" x14ac:dyDescent="0.2">
      <c r="D230" s="32"/>
      <c r="E230" s="32"/>
      <c r="F230" s="32"/>
      <c r="G230" s="32"/>
      <c r="H230" s="32"/>
      <c r="I230" s="32"/>
      <c r="J230" s="33"/>
      <c r="K230" s="33"/>
      <c r="L230" s="31"/>
      <c r="M230" s="7"/>
      <c r="N230" s="44"/>
      <c r="O230" s="44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</row>
    <row r="231" spans="4:85" x14ac:dyDescent="0.2">
      <c r="D231" s="32"/>
      <c r="E231" s="32"/>
      <c r="F231" s="32"/>
      <c r="G231" s="32"/>
      <c r="H231" s="32"/>
      <c r="I231" s="32"/>
      <c r="J231" s="33"/>
      <c r="K231" s="33"/>
      <c r="L231" s="31"/>
      <c r="M231" s="7"/>
      <c r="N231" s="44"/>
      <c r="O231" s="44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</row>
    <row r="232" spans="4:85" x14ac:dyDescent="0.2">
      <c r="D232" s="32"/>
      <c r="E232" s="32"/>
      <c r="F232" s="32"/>
      <c r="G232" s="32"/>
      <c r="H232" s="32"/>
      <c r="I232" s="32"/>
      <c r="J232" s="33"/>
      <c r="K232" s="33"/>
      <c r="L232" s="31"/>
      <c r="M232" s="7"/>
      <c r="N232" s="44"/>
      <c r="O232" s="44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</row>
    <row r="233" spans="4:85" x14ac:dyDescent="0.2">
      <c r="D233" s="32"/>
      <c r="E233" s="32"/>
      <c r="F233" s="32"/>
      <c r="G233" s="32"/>
      <c r="H233" s="32"/>
      <c r="I233" s="32"/>
      <c r="J233" s="33"/>
      <c r="K233" s="33"/>
      <c r="L233" s="31"/>
      <c r="M233" s="7"/>
      <c r="N233" s="44"/>
      <c r="O233" s="44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</row>
    <row r="234" spans="4:85" x14ac:dyDescent="0.2">
      <c r="D234" s="32"/>
      <c r="E234" s="32"/>
      <c r="F234" s="32"/>
      <c r="G234" s="32"/>
      <c r="H234" s="32"/>
      <c r="I234" s="32"/>
      <c r="J234" s="33"/>
      <c r="K234" s="33"/>
      <c r="L234" s="31"/>
      <c r="M234" s="7"/>
      <c r="N234" s="44"/>
      <c r="O234" s="44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</row>
    <row r="235" spans="4:85" x14ac:dyDescent="0.2">
      <c r="D235" s="32"/>
      <c r="E235" s="32"/>
      <c r="F235" s="32"/>
      <c r="G235" s="32"/>
      <c r="H235" s="32"/>
      <c r="I235" s="32"/>
      <c r="J235" s="33"/>
      <c r="K235" s="33"/>
      <c r="L235" s="31"/>
      <c r="M235" s="7"/>
      <c r="N235" s="44"/>
      <c r="O235" s="44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</row>
    <row r="236" spans="4:85" x14ac:dyDescent="0.2">
      <c r="D236" s="32"/>
      <c r="E236" s="32"/>
      <c r="F236" s="32"/>
      <c r="G236" s="32"/>
      <c r="H236" s="32"/>
      <c r="I236" s="32"/>
      <c r="J236" s="33"/>
      <c r="K236" s="33"/>
      <c r="L236" s="31"/>
      <c r="M236" s="7"/>
      <c r="N236" s="44"/>
      <c r="O236" s="44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</row>
    <row r="237" spans="4:85" x14ac:dyDescent="0.2">
      <c r="D237" s="32"/>
      <c r="E237" s="32"/>
      <c r="F237" s="32"/>
      <c r="G237" s="32"/>
      <c r="H237" s="32"/>
      <c r="I237" s="32"/>
      <c r="J237" s="33"/>
      <c r="K237" s="33"/>
      <c r="L237" s="31"/>
      <c r="M237" s="7"/>
      <c r="N237" s="44"/>
      <c r="O237" s="44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</row>
    <row r="238" spans="4:85" x14ac:dyDescent="0.2">
      <c r="D238" s="32"/>
      <c r="E238" s="32"/>
      <c r="F238" s="32"/>
      <c r="G238" s="32"/>
      <c r="H238" s="32"/>
      <c r="I238" s="32"/>
      <c r="J238" s="33"/>
      <c r="K238" s="33"/>
      <c r="L238" s="31"/>
      <c r="M238" s="7"/>
      <c r="N238" s="44"/>
      <c r="O238" s="44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</row>
    <row r="239" spans="4:85" x14ac:dyDescent="0.2">
      <c r="D239" s="32"/>
      <c r="E239" s="32"/>
      <c r="F239" s="32"/>
      <c r="G239" s="32"/>
      <c r="H239" s="32"/>
      <c r="I239" s="32"/>
      <c r="J239" s="33"/>
      <c r="K239" s="33"/>
      <c r="L239" s="31"/>
      <c r="M239" s="7"/>
      <c r="N239" s="44"/>
      <c r="O239" s="44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</row>
    <row r="240" spans="4:85" x14ac:dyDescent="0.2">
      <c r="D240" s="32"/>
      <c r="E240" s="32"/>
      <c r="F240" s="32"/>
      <c r="G240" s="32"/>
      <c r="H240" s="32"/>
      <c r="I240" s="32"/>
      <c r="J240" s="33"/>
      <c r="K240" s="33"/>
      <c r="L240" s="31"/>
      <c r="M240" s="7"/>
      <c r="N240" s="44"/>
      <c r="O240" s="44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</row>
    <row r="241" spans="4:85" x14ac:dyDescent="0.2">
      <c r="D241" s="32"/>
      <c r="E241" s="32"/>
      <c r="F241" s="32"/>
      <c r="G241" s="32"/>
      <c r="H241" s="32"/>
      <c r="I241" s="32"/>
      <c r="J241" s="33"/>
      <c r="K241" s="33"/>
      <c r="L241" s="31"/>
      <c r="M241" s="7"/>
      <c r="N241" s="44"/>
      <c r="O241" s="44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</row>
    <row r="242" spans="4:85" x14ac:dyDescent="0.2">
      <c r="D242" s="32"/>
      <c r="E242" s="32"/>
      <c r="F242" s="32"/>
      <c r="G242" s="32"/>
      <c r="H242" s="32"/>
      <c r="I242" s="32"/>
      <c r="J242" s="33"/>
      <c r="K242" s="33"/>
      <c r="L242" s="31"/>
      <c r="M242" s="7"/>
      <c r="N242" s="44"/>
      <c r="O242" s="44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</row>
    <row r="243" spans="4:85" x14ac:dyDescent="0.2">
      <c r="D243" s="32"/>
      <c r="E243" s="32"/>
      <c r="F243" s="32"/>
      <c r="G243" s="32"/>
      <c r="H243" s="32"/>
      <c r="I243" s="32"/>
      <c r="J243" s="33"/>
      <c r="K243" s="33"/>
      <c r="L243" s="31"/>
      <c r="M243" s="7"/>
      <c r="N243" s="44"/>
      <c r="O243" s="44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</row>
    <row r="244" spans="4:85" x14ac:dyDescent="0.2">
      <c r="D244" s="32"/>
      <c r="E244" s="32"/>
      <c r="F244" s="32"/>
      <c r="G244" s="32"/>
      <c r="H244" s="32"/>
      <c r="I244" s="32"/>
      <c r="J244" s="33"/>
      <c r="K244" s="33"/>
      <c r="L244" s="31"/>
      <c r="M244" s="7"/>
      <c r="N244" s="44"/>
      <c r="O244" s="44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</row>
    <row r="245" spans="4:85" x14ac:dyDescent="0.2">
      <c r="D245" s="32"/>
      <c r="E245" s="32"/>
      <c r="F245" s="32"/>
      <c r="G245" s="32"/>
      <c r="H245" s="32"/>
      <c r="I245" s="32"/>
      <c r="J245" s="33"/>
      <c r="K245" s="33"/>
      <c r="L245" s="31"/>
      <c r="M245" s="7"/>
      <c r="N245" s="44"/>
      <c r="O245" s="44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</row>
    <row r="246" spans="4:85" x14ac:dyDescent="0.2">
      <c r="D246" s="32"/>
      <c r="E246" s="32"/>
      <c r="F246" s="32"/>
      <c r="G246" s="32"/>
      <c r="H246" s="32"/>
      <c r="I246" s="32"/>
      <c r="J246" s="33"/>
      <c r="K246" s="33"/>
      <c r="L246" s="31"/>
      <c r="M246" s="7"/>
      <c r="N246" s="44"/>
      <c r="O246" s="44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</row>
    <row r="247" spans="4:85" x14ac:dyDescent="0.2">
      <c r="D247" s="32"/>
      <c r="E247" s="32"/>
      <c r="F247" s="32"/>
      <c r="G247" s="32"/>
      <c r="H247" s="32"/>
      <c r="I247" s="32"/>
      <c r="J247" s="33"/>
      <c r="K247" s="33"/>
      <c r="L247" s="31"/>
      <c r="M247" s="7"/>
      <c r="N247" s="44"/>
      <c r="O247" s="44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</row>
    <row r="248" spans="4:85" x14ac:dyDescent="0.2">
      <c r="D248" s="32"/>
      <c r="E248" s="32"/>
      <c r="F248" s="32"/>
      <c r="G248" s="32"/>
      <c r="H248" s="32"/>
      <c r="I248" s="32"/>
      <c r="J248" s="33"/>
      <c r="K248" s="33"/>
      <c r="L248" s="31"/>
      <c r="M248" s="7"/>
      <c r="N248" s="44"/>
      <c r="O248" s="44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</row>
    <row r="249" spans="4:85" x14ac:dyDescent="0.2">
      <c r="D249" s="32"/>
      <c r="E249" s="32"/>
      <c r="F249" s="32"/>
      <c r="G249" s="32"/>
      <c r="H249" s="32"/>
      <c r="I249" s="32"/>
      <c r="J249" s="33"/>
      <c r="K249" s="33"/>
      <c r="L249" s="31"/>
      <c r="M249" s="7"/>
      <c r="N249" s="44"/>
      <c r="O249" s="44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</row>
    <row r="250" spans="4:85" x14ac:dyDescent="0.2">
      <c r="D250" s="32"/>
      <c r="E250" s="32"/>
      <c r="F250" s="32"/>
      <c r="G250" s="32"/>
      <c r="H250" s="32"/>
      <c r="I250" s="32"/>
      <c r="J250" s="33"/>
      <c r="K250" s="33"/>
      <c r="L250" s="31"/>
      <c r="M250" s="7"/>
      <c r="N250" s="44"/>
      <c r="O250" s="44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</row>
    <row r="251" spans="4:85" x14ac:dyDescent="0.2">
      <c r="D251" s="32"/>
      <c r="E251" s="32"/>
      <c r="F251" s="32"/>
      <c r="G251" s="32"/>
      <c r="H251" s="32"/>
      <c r="I251" s="32"/>
      <c r="J251" s="33"/>
      <c r="K251" s="33"/>
      <c r="L251" s="31"/>
      <c r="M251" s="7"/>
      <c r="N251" s="44"/>
      <c r="O251" s="44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</row>
    <row r="252" spans="4:85" x14ac:dyDescent="0.2">
      <c r="D252" s="32"/>
      <c r="E252" s="32"/>
      <c r="F252" s="32"/>
      <c r="G252" s="32"/>
      <c r="H252" s="32"/>
      <c r="I252" s="32"/>
      <c r="J252" s="33"/>
      <c r="K252" s="33"/>
      <c r="L252" s="31"/>
      <c r="M252" s="7"/>
      <c r="N252" s="44"/>
      <c r="O252" s="44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</row>
    <row r="253" spans="4:85" x14ac:dyDescent="0.2">
      <c r="D253" s="32"/>
      <c r="E253" s="32"/>
      <c r="F253" s="32"/>
      <c r="G253" s="32"/>
      <c r="H253" s="32"/>
      <c r="I253" s="32"/>
      <c r="J253" s="33"/>
      <c r="K253" s="33"/>
      <c r="L253" s="31"/>
      <c r="M253" s="7"/>
      <c r="N253" s="44"/>
      <c r="O253" s="44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</row>
    <row r="254" spans="4:85" x14ac:dyDescent="0.2">
      <c r="D254" s="32"/>
      <c r="E254" s="32"/>
      <c r="F254" s="32"/>
      <c r="G254" s="32"/>
      <c r="H254" s="32"/>
      <c r="I254" s="32"/>
      <c r="J254" s="33"/>
      <c r="K254" s="33"/>
      <c r="L254" s="31"/>
      <c r="M254" s="7"/>
      <c r="N254" s="44"/>
      <c r="O254" s="44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</row>
    <row r="255" spans="4:85" x14ac:dyDescent="0.2">
      <c r="D255" s="32"/>
      <c r="E255" s="32"/>
      <c r="F255" s="32"/>
      <c r="G255" s="32"/>
      <c r="H255" s="32"/>
      <c r="I255" s="32"/>
      <c r="J255" s="33"/>
      <c r="K255" s="33"/>
      <c r="L255" s="31"/>
      <c r="M255" s="7"/>
      <c r="N255" s="44"/>
      <c r="O255" s="44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</row>
    <row r="256" spans="4:85" x14ac:dyDescent="0.2">
      <c r="D256" s="32"/>
      <c r="E256" s="32"/>
      <c r="F256" s="32"/>
      <c r="G256" s="32"/>
      <c r="H256" s="32"/>
      <c r="I256" s="32"/>
      <c r="J256" s="33"/>
      <c r="K256" s="33"/>
      <c r="L256" s="31"/>
      <c r="M256" s="7"/>
      <c r="N256" s="44"/>
      <c r="O256" s="44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</row>
    <row r="257" spans="4:85" x14ac:dyDescent="0.2">
      <c r="D257" s="32"/>
      <c r="E257" s="32"/>
      <c r="F257" s="32"/>
      <c r="G257" s="32"/>
      <c r="H257" s="32"/>
      <c r="I257" s="32"/>
      <c r="J257" s="33"/>
      <c r="K257" s="33"/>
      <c r="L257" s="31"/>
      <c r="M257" s="7"/>
      <c r="N257" s="44"/>
      <c r="O257" s="44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</row>
    <row r="258" spans="4:85" x14ac:dyDescent="0.2">
      <c r="D258" s="32"/>
      <c r="E258" s="32"/>
      <c r="F258" s="32"/>
      <c r="G258" s="32"/>
      <c r="H258" s="32"/>
      <c r="I258" s="32"/>
      <c r="J258" s="33"/>
      <c r="K258" s="33"/>
      <c r="L258" s="31"/>
      <c r="M258" s="7"/>
      <c r="N258" s="44"/>
      <c r="O258" s="44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</row>
    <row r="259" spans="4:85" x14ac:dyDescent="0.2">
      <c r="D259" s="32"/>
      <c r="E259" s="32"/>
      <c r="F259" s="32"/>
      <c r="G259" s="32"/>
      <c r="H259" s="32"/>
      <c r="I259" s="32"/>
      <c r="J259" s="33"/>
      <c r="K259" s="33"/>
      <c r="L259" s="31"/>
      <c r="M259" s="7"/>
      <c r="N259" s="44"/>
      <c r="O259" s="44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</row>
    <row r="260" spans="4:85" x14ac:dyDescent="0.2">
      <c r="D260" s="32"/>
      <c r="E260" s="32"/>
      <c r="F260" s="32"/>
      <c r="G260" s="32"/>
      <c r="H260" s="32"/>
      <c r="I260" s="32"/>
      <c r="J260" s="33"/>
      <c r="K260" s="33"/>
      <c r="L260" s="31"/>
      <c r="M260" s="7"/>
      <c r="N260" s="44"/>
      <c r="O260" s="44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</row>
    <row r="261" spans="4:85" x14ac:dyDescent="0.2">
      <c r="D261" s="32"/>
      <c r="E261" s="32"/>
      <c r="F261" s="32"/>
      <c r="G261" s="32"/>
      <c r="H261" s="32"/>
      <c r="I261" s="32"/>
      <c r="J261" s="33"/>
      <c r="K261" s="33"/>
      <c r="L261" s="31"/>
      <c r="M261" s="7"/>
      <c r="N261" s="44"/>
      <c r="O261" s="44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</row>
    <row r="262" spans="4:85" x14ac:dyDescent="0.2">
      <c r="D262" s="32"/>
      <c r="E262" s="32"/>
      <c r="F262" s="32"/>
      <c r="G262" s="32"/>
      <c r="H262" s="32"/>
      <c r="I262" s="32"/>
      <c r="J262" s="33"/>
      <c r="K262" s="33"/>
      <c r="L262" s="31"/>
      <c r="M262" s="7"/>
      <c r="N262" s="44"/>
      <c r="O262" s="44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</row>
    <row r="263" spans="4:85" x14ac:dyDescent="0.2">
      <c r="D263" s="32"/>
      <c r="E263" s="32"/>
      <c r="F263" s="32"/>
      <c r="G263" s="32"/>
      <c r="H263" s="32"/>
      <c r="I263" s="32"/>
      <c r="J263" s="33"/>
      <c r="K263" s="33"/>
      <c r="L263" s="31"/>
      <c r="M263" s="7"/>
      <c r="N263" s="44"/>
      <c r="O263" s="44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</row>
    <row r="264" spans="4:85" x14ac:dyDescent="0.2">
      <c r="D264" s="32"/>
      <c r="E264" s="32"/>
      <c r="F264" s="32"/>
      <c r="G264" s="32"/>
      <c r="H264" s="32"/>
      <c r="I264" s="32"/>
      <c r="J264" s="33"/>
      <c r="K264" s="33"/>
      <c r="L264" s="31"/>
      <c r="M264" s="7"/>
      <c r="N264" s="44"/>
      <c r="O264" s="44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</row>
    <row r="265" spans="4:85" x14ac:dyDescent="0.2">
      <c r="D265" s="32"/>
      <c r="E265" s="32"/>
      <c r="F265" s="32"/>
      <c r="G265" s="32"/>
      <c r="H265" s="32"/>
      <c r="I265" s="32"/>
      <c r="J265" s="33"/>
      <c r="K265" s="33"/>
      <c r="L265" s="31"/>
      <c r="M265" s="7"/>
      <c r="N265" s="44"/>
      <c r="O265" s="44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</row>
    <row r="266" spans="4:85" x14ac:dyDescent="0.2">
      <c r="D266" s="32"/>
      <c r="E266" s="32"/>
      <c r="F266" s="32"/>
      <c r="G266" s="32"/>
      <c r="H266" s="32"/>
      <c r="I266" s="32"/>
      <c r="J266" s="33"/>
      <c r="K266" s="33"/>
      <c r="L266" s="31"/>
      <c r="M266" s="7"/>
      <c r="N266" s="44"/>
      <c r="O266" s="44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</row>
    <row r="267" spans="4:85" x14ac:dyDescent="0.2">
      <c r="D267" s="32"/>
      <c r="E267" s="32"/>
      <c r="F267" s="32"/>
      <c r="G267" s="32"/>
      <c r="H267" s="32"/>
      <c r="I267" s="32"/>
      <c r="J267" s="33"/>
      <c r="K267" s="33"/>
      <c r="L267" s="31"/>
      <c r="M267" s="7"/>
      <c r="N267" s="44"/>
      <c r="O267" s="44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</row>
    <row r="268" spans="4:85" x14ac:dyDescent="0.2">
      <c r="D268" s="32"/>
      <c r="E268" s="32"/>
      <c r="F268" s="32"/>
      <c r="G268" s="32"/>
      <c r="H268" s="32"/>
      <c r="I268" s="32"/>
      <c r="J268" s="33"/>
      <c r="K268" s="33"/>
      <c r="L268" s="31"/>
      <c r="M268" s="7"/>
      <c r="N268" s="44"/>
      <c r="O268" s="44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</row>
    <row r="269" spans="4:85" x14ac:dyDescent="0.2">
      <c r="D269" s="32"/>
      <c r="E269" s="32"/>
      <c r="F269" s="32"/>
      <c r="G269" s="32"/>
      <c r="H269" s="32"/>
      <c r="I269" s="32"/>
      <c r="J269" s="33"/>
      <c r="K269" s="33"/>
      <c r="L269" s="31"/>
      <c r="M269" s="7"/>
      <c r="N269" s="44"/>
      <c r="O269" s="44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</row>
    <row r="270" spans="4:85" x14ac:dyDescent="0.2">
      <c r="D270" s="32"/>
      <c r="E270" s="32"/>
      <c r="F270" s="32"/>
      <c r="G270" s="32"/>
      <c r="H270" s="32"/>
      <c r="I270" s="32"/>
      <c r="J270" s="33"/>
      <c r="K270" s="33"/>
      <c r="L270" s="31"/>
      <c r="N270" s="44"/>
      <c r="O270" s="44"/>
    </row>
    <row r="271" spans="4:85" x14ac:dyDescent="0.2">
      <c r="D271" s="32"/>
      <c r="E271" s="32"/>
      <c r="F271" s="32"/>
      <c r="G271" s="32"/>
      <c r="H271" s="32"/>
      <c r="I271" s="32"/>
      <c r="J271" s="33"/>
      <c r="K271" s="33"/>
      <c r="L271" s="31"/>
      <c r="N271" s="44"/>
      <c r="O271" s="44"/>
    </row>
    <row r="272" spans="4:85" x14ac:dyDescent="0.2">
      <c r="D272" s="32"/>
      <c r="E272" s="32"/>
      <c r="F272" s="32"/>
      <c r="G272" s="32"/>
      <c r="H272" s="32"/>
      <c r="I272" s="32"/>
      <c r="J272" s="33"/>
      <c r="K272" s="33"/>
      <c r="L272" s="31"/>
      <c r="N272" s="44"/>
      <c r="O272" s="44"/>
    </row>
    <row r="273" spans="4:15" x14ac:dyDescent="0.2">
      <c r="D273" s="32"/>
      <c r="E273" s="32"/>
      <c r="F273" s="32"/>
      <c r="G273" s="32"/>
      <c r="H273" s="32"/>
      <c r="I273" s="32"/>
      <c r="J273" s="33"/>
      <c r="K273" s="33"/>
      <c r="L273" s="31"/>
      <c r="N273" s="44"/>
      <c r="O273" s="44"/>
    </row>
    <row r="274" spans="4:15" x14ac:dyDescent="0.2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5" x14ac:dyDescent="0.2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5" x14ac:dyDescent="0.2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5" x14ac:dyDescent="0.2">
      <c r="D277" s="32"/>
      <c r="E277" s="32"/>
      <c r="F277" s="32"/>
      <c r="G277" s="32"/>
      <c r="H277" s="32"/>
      <c r="I277" s="32"/>
      <c r="J277" s="33"/>
      <c r="K277" s="33"/>
      <c r="L277" s="31"/>
      <c r="N277" s="1"/>
      <c r="O277" s="1"/>
    </row>
    <row r="278" spans="4:15" x14ac:dyDescent="0.2">
      <c r="D278" s="32"/>
      <c r="E278" s="32"/>
      <c r="F278" s="32"/>
      <c r="G278" s="32"/>
      <c r="H278" s="32"/>
      <c r="I278" s="32"/>
      <c r="J278" s="33"/>
      <c r="K278" s="33"/>
      <c r="L278" s="31"/>
      <c r="N278" s="1"/>
      <c r="O278" s="1"/>
    </row>
    <row r="279" spans="4:15" x14ac:dyDescent="0.2">
      <c r="D279" s="32"/>
      <c r="E279" s="32"/>
      <c r="F279" s="32"/>
      <c r="G279" s="32"/>
      <c r="H279" s="32"/>
      <c r="I279" s="32"/>
      <c r="J279" s="33"/>
      <c r="K279" s="33"/>
      <c r="L279" s="31"/>
      <c r="N279" s="1"/>
      <c r="O279" s="1"/>
    </row>
    <row r="280" spans="4:15" x14ac:dyDescent="0.2">
      <c r="D280" s="32"/>
      <c r="E280" s="32"/>
      <c r="F280" s="32"/>
      <c r="G280" s="32"/>
      <c r="H280" s="32"/>
      <c r="I280" s="32"/>
      <c r="J280" s="33"/>
      <c r="K280" s="33"/>
      <c r="L280" s="31"/>
      <c r="N280" s="1"/>
      <c r="O280" s="1"/>
    </row>
    <row r="281" spans="4:15" x14ac:dyDescent="0.2">
      <c r="D281" s="32"/>
      <c r="E281" s="32"/>
      <c r="F281" s="32"/>
      <c r="G281" s="32"/>
      <c r="H281" s="32"/>
      <c r="I281" s="32"/>
      <c r="J281" s="33"/>
      <c r="K281" s="33"/>
      <c r="L281" s="31"/>
      <c r="N281" s="1"/>
      <c r="O281" s="1"/>
    </row>
    <row r="282" spans="4:15" x14ac:dyDescent="0.2">
      <c r="D282" s="32"/>
      <c r="E282" s="32"/>
      <c r="F282" s="32"/>
      <c r="G282" s="32"/>
      <c r="H282" s="32"/>
      <c r="I282" s="32"/>
      <c r="J282" s="33"/>
      <c r="K282" s="33"/>
      <c r="L282" s="31"/>
      <c r="N282" s="1"/>
      <c r="O282" s="1"/>
    </row>
    <row r="283" spans="4:15" x14ac:dyDescent="0.2">
      <c r="D283" s="32"/>
      <c r="E283" s="32"/>
      <c r="F283" s="32"/>
      <c r="G283" s="32"/>
      <c r="H283" s="32"/>
      <c r="I283" s="32"/>
      <c r="J283" s="33"/>
      <c r="K283" s="33"/>
      <c r="L283" s="31"/>
      <c r="N283" s="1"/>
      <c r="O283" s="1"/>
    </row>
    <row r="284" spans="4:15" x14ac:dyDescent="0.2">
      <c r="D284" s="32"/>
      <c r="E284" s="32"/>
      <c r="F284" s="32"/>
      <c r="G284" s="32"/>
      <c r="H284" s="32"/>
      <c r="I284" s="32"/>
      <c r="J284" s="33"/>
      <c r="K284" s="33"/>
      <c r="L284" s="31"/>
      <c r="N284" s="1"/>
      <c r="O284" s="1"/>
    </row>
    <row r="285" spans="4:15" x14ac:dyDescent="0.2">
      <c r="D285" s="32"/>
      <c r="E285" s="32"/>
      <c r="F285" s="32"/>
      <c r="G285" s="32"/>
      <c r="H285" s="32"/>
      <c r="I285" s="32"/>
      <c r="J285" s="33"/>
      <c r="K285" s="33"/>
      <c r="L285" s="31"/>
      <c r="N285" s="1"/>
      <c r="O285" s="1"/>
    </row>
    <row r="286" spans="4:15" x14ac:dyDescent="0.2">
      <c r="D286" s="32"/>
      <c r="E286" s="32"/>
      <c r="F286" s="32"/>
      <c r="G286" s="32"/>
      <c r="H286" s="32"/>
      <c r="I286" s="32"/>
      <c r="J286" s="33"/>
      <c r="K286" s="33"/>
      <c r="L286" s="31"/>
      <c r="N286" s="1"/>
      <c r="O286" s="1"/>
    </row>
    <row r="287" spans="4:15" x14ac:dyDescent="0.2">
      <c r="D287" s="32"/>
      <c r="E287" s="32"/>
      <c r="F287" s="32"/>
      <c r="G287" s="32"/>
      <c r="H287" s="32"/>
      <c r="I287" s="32"/>
      <c r="J287" s="33"/>
      <c r="K287" s="33"/>
      <c r="L287" s="31"/>
      <c r="N287" s="1"/>
      <c r="O287" s="1"/>
    </row>
    <row r="288" spans="4:15" x14ac:dyDescent="0.2">
      <c r="D288" s="32"/>
      <c r="E288" s="32"/>
      <c r="F288" s="32"/>
      <c r="G288" s="32"/>
      <c r="H288" s="32"/>
      <c r="I288" s="32"/>
      <c r="J288" s="33"/>
      <c r="K288" s="33"/>
      <c r="L288" s="31"/>
      <c r="N288" s="1"/>
      <c r="O288" s="1"/>
    </row>
    <row r="289" spans="4:15" x14ac:dyDescent="0.2">
      <c r="D289" s="32"/>
      <c r="E289" s="32"/>
      <c r="F289" s="32"/>
      <c r="G289" s="32"/>
      <c r="H289" s="32"/>
      <c r="I289" s="32"/>
      <c r="J289" s="33"/>
      <c r="K289" s="33"/>
      <c r="L289" s="31"/>
      <c r="N289" s="1"/>
      <c r="O289" s="1"/>
    </row>
    <row r="290" spans="4:15" x14ac:dyDescent="0.2">
      <c r="D290" s="32"/>
      <c r="E290" s="32"/>
      <c r="F290" s="32"/>
      <c r="G290" s="32"/>
      <c r="H290" s="32"/>
      <c r="I290" s="32"/>
      <c r="J290" s="33"/>
      <c r="K290" s="33"/>
      <c r="L290" s="31"/>
      <c r="N290" s="1"/>
      <c r="O290" s="1"/>
    </row>
    <row r="291" spans="4:15" x14ac:dyDescent="0.2">
      <c r="D291" s="32"/>
      <c r="E291" s="32"/>
      <c r="F291" s="32"/>
      <c r="G291" s="32"/>
      <c r="H291" s="32"/>
      <c r="I291" s="32"/>
      <c r="J291" s="33"/>
      <c r="K291" s="33"/>
      <c r="L291" s="31"/>
      <c r="N291" s="1"/>
      <c r="O291" s="1"/>
    </row>
    <row r="292" spans="4:15" x14ac:dyDescent="0.2">
      <c r="D292" s="32"/>
      <c r="E292" s="32"/>
      <c r="F292" s="32"/>
      <c r="G292" s="32"/>
      <c r="H292" s="32"/>
      <c r="I292" s="32"/>
      <c r="J292" s="33"/>
      <c r="K292" s="33"/>
      <c r="L292" s="31"/>
      <c r="N292" s="1"/>
      <c r="O292" s="1"/>
    </row>
    <row r="293" spans="4:15" x14ac:dyDescent="0.2">
      <c r="D293" s="32"/>
      <c r="E293" s="32"/>
      <c r="F293" s="32"/>
      <c r="G293" s="32"/>
      <c r="H293" s="32"/>
      <c r="I293" s="32"/>
      <c r="J293" s="33"/>
      <c r="K293" s="33"/>
      <c r="L293" s="31"/>
      <c r="N293" s="1"/>
      <c r="O293" s="1"/>
    </row>
    <row r="294" spans="4:15" x14ac:dyDescent="0.2">
      <c r="D294" s="32"/>
      <c r="E294" s="32"/>
      <c r="F294" s="32"/>
      <c r="G294" s="32"/>
      <c r="H294" s="32"/>
      <c r="I294" s="32"/>
      <c r="J294" s="33"/>
      <c r="K294" s="33"/>
      <c r="L294" s="31"/>
      <c r="N294" s="1"/>
      <c r="O294" s="1"/>
    </row>
    <row r="295" spans="4:15" x14ac:dyDescent="0.2">
      <c r="D295" s="32"/>
      <c r="E295" s="32"/>
      <c r="F295" s="32"/>
      <c r="G295" s="32"/>
      <c r="H295" s="32"/>
      <c r="I295" s="32"/>
      <c r="J295" s="33"/>
      <c r="K295" s="33"/>
      <c r="L295" s="31"/>
      <c r="N295" s="1"/>
      <c r="O295" s="1"/>
    </row>
    <row r="296" spans="4:15" x14ac:dyDescent="0.2">
      <c r="D296" s="32"/>
      <c r="E296" s="32"/>
      <c r="F296" s="32"/>
      <c r="G296" s="32"/>
      <c r="H296" s="32"/>
      <c r="I296" s="32"/>
      <c r="J296" s="33"/>
      <c r="K296" s="33"/>
      <c r="L296" s="31"/>
      <c r="N296" s="1"/>
      <c r="O296" s="1"/>
    </row>
    <row r="297" spans="4:15" x14ac:dyDescent="0.2">
      <c r="D297" s="32"/>
      <c r="E297" s="32"/>
      <c r="F297" s="32"/>
      <c r="G297" s="32"/>
      <c r="H297" s="32"/>
      <c r="I297" s="32"/>
      <c r="J297" s="33"/>
      <c r="K297" s="33"/>
      <c r="L297" s="31"/>
      <c r="N297" s="1"/>
      <c r="O297" s="1"/>
    </row>
    <row r="298" spans="4:15" x14ac:dyDescent="0.2">
      <c r="D298" s="32"/>
      <c r="E298" s="32"/>
      <c r="F298" s="32"/>
      <c r="G298" s="32"/>
      <c r="H298" s="32"/>
      <c r="I298" s="32"/>
      <c r="J298" s="33"/>
      <c r="K298" s="33"/>
      <c r="L298" s="31"/>
      <c r="N298" s="1"/>
      <c r="O298" s="1"/>
    </row>
    <row r="299" spans="4:15" x14ac:dyDescent="0.2">
      <c r="D299" s="32"/>
      <c r="E299" s="32"/>
      <c r="F299" s="32"/>
      <c r="G299" s="32"/>
      <c r="H299" s="32"/>
      <c r="I299" s="32"/>
      <c r="J299" s="33"/>
      <c r="K299" s="33"/>
      <c r="L299" s="31"/>
      <c r="N299" s="1"/>
      <c r="O299" s="1"/>
    </row>
    <row r="300" spans="4:15" x14ac:dyDescent="0.2">
      <c r="D300" s="32"/>
      <c r="E300" s="32"/>
      <c r="F300" s="32"/>
      <c r="G300" s="32"/>
      <c r="H300" s="32"/>
      <c r="I300" s="32"/>
      <c r="J300" s="33"/>
      <c r="K300" s="33"/>
      <c r="L300" s="31"/>
      <c r="N300" s="1"/>
      <c r="O300" s="1"/>
    </row>
    <row r="301" spans="4:15" x14ac:dyDescent="0.2">
      <c r="D301" s="32"/>
      <c r="E301" s="32"/>
      <c r="F301" s="32"/>
      <c r="G301" s="32"/>
      <c r="H301" s="32"/>
      <c r="I301" s="32"/>
      <c r="J301" s="33"/>
      <c r="K301" s="33"/>
      <c r="L301" s="31"/>
      <c r="N301" s="1"/>
      <c r="O301" s="1"/>
    </row>
    <row r="302" spans="4:15" x14ac:dyDescent="0.2">
      <c r="D302" s="32"/>
      <c r="E302" s="32"/>
      <c r="F302" s="32"/>
      <c r="G302" s="32"/>
      <c r="H302" s="32"/>
      <c r="I302" s="32"/>
      <c r="J302" s="33"/>
      <c r="K302" s="33"/>
      <c r="L302" s="31"/>
      <c r="N302" s="1"/>
      <c r="O302" s="1"/>
    </row>
    <row r="303" spans="4:15" x14ac:dyDescent="0.2">
      <c r="D303" s="32"/>
      <c r="E303" s="32"/>
      <c r="F303" s="32"/>
      <c r="G303" s="32"/>
      <c r="H303" s="32"/>
      <c r="I303" s="32"/>
      <c r="J303" s="33"/>
      <c r="K303" s="33"/>
      <c r="L303" s="31"/>
      <c r="N303" s="1"/>
      <c r="O303" s="1"/>
    </row>
    <row r="304" spans="4:15" x14ac:dyDescent="0.2">
      <c r="D304" s="32"/>
      <c r="E304" s="32"/>
      <c r="F304" s="32"/>
      <c r="G304" s="32"/>
      <c r="H304" s="32"/>
      <c r="I304" s="32"/>
      <c r="J304" s="33"/>
      <c r="K304" s="33"/>
      <c r="L304" s="31"/>
      <c r="N304" s="1"/>
      <c r="O304" s="1"/>
    </row>
    <row r="305" spans="4:15" x14ac:dyDescent="0.2">
      <c r="D305" s="32"/>
      <c r="E305" s="32"/>
      <c r="F305" s="32"/>
      <c r="G305" s="32"/>
      <c r="H305" s="32"/>
      <c r="I305" s="32"/>
      <c r="J305" s="33"/>
      <c r="K305" s="33"/>
      <c r="L305" s="31"/>
      <c r="N305" s="1"/>
      <c r="O305" s="1"/>
    </row>
    <row r="306" spans="4:15" x14ac:dyDescent="0.2">
      <c r="D306" s="32"/>
      <c r="E306" s="32"/>
      <c r="F306" s="32"/>
      <c r="G306" s="32"/>
      <c r="H306" s="32"/>
      <c r="I306" s="32"/>
      <c r="J306" s="33"/>
      <c r="K306" s="33"/>
      <c r="L306" s="31"/>
      <c r="N306" s="1"/>
      <c r="O306" s="1"/>
    </row>
    <row r="307" spans="4:15" x14ac:dyDescent="0.2">
      <c r="D307" s="32"/>
      <c r="E307" s="32"/>
      <c r="F307" s="32"/>
      <c r="G307" s="32"/>
      <c r="H307" s="32"/>
      <c r="I307" s="32"/>
      <c r="J307" s="33"/>
      <c r="K307" s="33"/>
      <c r="L307" s="31"/>
      <c r="N307" s="1"/>
      <c r="O307" s="1"/>
    </row>
    <row r="308" spans="4:15" x14ac:dyDescent="0.2">
      <c r="D308" s="32"/>
      <c r="E308" s="32"/>
      <c r="F308" s="32"/>
      <c r="G308" s="32"/>
      <c r="H308" s="32"/>
      <c r="I308" s="32"/>
      <c r="J308" s="33"/>
      <c r="K308" s="33"/>
      <c r="L308" s="31"/>
      <c r="N308" s="1"/>
      <c r="O308" s="1"/>
    </row>
    <row r="309" spans="4:15" x14ac:dyDescent="0.2">
      <c r="D309" s="32"/>
      <c r="E309" s="32"/>
      <c r="F309" s="32"/>
      <c r="G309" s="32"/>
      <c r="H309" s="32"/>
      <c r="I309" s="32"/>
      <c r="J309" s="33"/>
      <c r="K309" s="33"/>
      <c r="L309" s="31"/>
      <c r="N309" s="1"/>
      <c r="O309" s="1"/>
    </row>
    <row r="310" spans="4:15" x14ac:dyDescent="0.2">
      <c r="D310" s="32"/>
      <c r="E310" s="32"/>
      <c r="F310" s="32"/>
      <c r="G310" s="32"/>
      <c r="H310" s="32"/>
      <c r="I310" s="32"/>
      <c r="J310" s="33"/>
      <c r="K310" s="33"/>
      <c r="L310" s="31"/>
      <c r="N310" s="1"/>
      <c r="O310" s="1"/>
    </row>
    <row r="311" spans="4:15" x14ac:dyDescent="0.2">
      <c r="D311" s="32"/>
      <c r="E311" s="32"/>
      <c r="F311" s="32"/>
      <c r="G311" s="32"/>
      <c r="H311" s="32"/>
      <c r="I311" s="32"/>
      <c r="J311" s="33"/>
      <c r="K311" s="33"/>
      <c r="L311" s="31"/>
      <c r="N311" s="1"/>
      <c r="O311" s="1"/>
    </row>
    <row r="312" spans="4:15" x14ac:dyDescent="0.2">
      <c r="D312" s="32"/>
      <c r="E312" s="32"/>
      <c r="F312" s="32"/>
      <c r="G312" s="32"/>
      <c r="H312" s="32"/>
      <c r="I312" s="32"/>
      <c r="J312" s="33"/>
      <c r="K312" s="33"/>
      <c r="L312" s="31"/>
      <c r="N312" s="1"/>
      <c r="O312" s="1"/>
    </row>
    <row r="313" spans="4:15" x14ac:dyDescent="0.2">
      <c r="D313" s="32"/>
      <c r="E313" s="32"/>
      <c r="F313" s="32"/>
      <c r="G313" s="32"/>
      <c r="H313" s="32"/>
      <c r="I313" s="32"/>
      <c r="J313" s="33"/>
      <c r="K313" s="33"/>
      <c r="L313" s="31"/>
      <c r="N313" s="1"/>
      <c r="O313" s="1"/>
    </row>
    <row r="314" spans="4:15" x14ac:dyDescent="0.2">
      <c r="D314" s="32"/>
      <c r="E314" s="32"/>
      <c r="F314" s="32"/>
      <c r="G314" s="32"/>
      <c r="H314" s="32"/>
      <c r="I314" s="32"/>
      <c r="J314" s="33"/>
      <c r="K314" s="33"/>
      <c r="L314" s="31"/>
      <c r="N314" s="1"/>
      <c r="O314" s="1"/>
    </row>
    <row r="315" spans="4:15" x14ac:dyDescent="0.2">
      <c r="D315" s="32"/>
      <c r="E315" s="32"/>
      <c r="F315" s="32"/>
      <c r="G315" s="32"/>
      <c r="H315" s="32"/>
      <c r="I315" s="32"/>
      <c r="J315" s="33"/>
      <c r="K315" s="33"/>
      <c r="L315" s="31"/>
      <c r="N315" s="1"/>
      <c r="O315" s="1"/>
    </row>
    <row r="316" spans="4:15" x14ac:dyDescent="0.2">
      <c r="D316" s="32"/>
      <c r="E316" s="32"/>
      <c r="F316" s="32"/>
      <c r="G316" s="32"/>
      <c r="H316" s="32"/>
      <c r="I316" s="32"/>
      <c r="J316" s="33"/>
      <c r="K316" s="33"/>
      <c r="L316" s="31"/>
      <c r="N316" s="1"/>
      <c r="O316" s="1"/>
    </row>
    <row r="317" spans="4:15" x14ac:dyDescent="0.2">
      <c r="D317" s="32"/>
      <c r="E317" s="32"/>
      <c r="F317" s="32"/>
      <c r="G317" s="32"/>
      <c r="H317" s="32"/>
      <c r="I317" s="32"/>
      <c r="J317" s="33"/>
      <c r="K317" s="33"/>
      <c r="L317" s="31"/>
      <c r="N317" s="1"/>
      <c r="O317" s="1"/>
    </row>
    <row r="318" spans="4:15" x14ac:dyDescent="0.2">
      <c r="D318" s="32"/>
      <c r="E318" s="32"/>
      <c r="F318" s="32"/>
      <c r="G318" s="32"/>
      <c r="H318" s="32"/>
      <c r="I318" s="32"/>
      <c r="J318" s="33"/>
      <c r="K318" s="33"/>
      <c r="L318" s="31"/>
      <c r="N318" s="1"/>
      <c r="O318" s="1"/>
    </row>
    <row r="319" spans="4:15" x14ac:dyDescent="0.2">
      <c r="D319" s="32"/>
      <c r="E319" s="32"/>
      <c r="F319" s="32"/>
      <c r="G319" s="32"/>
      <c r="H319" s="32"/>
      <c r="I319" s="32"/>
      <c r="J319" s="33"/>
      <c r="K319" s="33"/>
      <c r="L319" s="31"/>
      <c r="N319" s="1"/>
      <c r="O319" s="1"/>
    </row>
    <row r="320" spans="4:15" x14ac:dyDescent="0.2">
      <c r="D320" s="32"/>
      <c r="E320" s="32"/>
      <c r="F320" s="32"/>
      <c r="G320" s="32"/>
      <c r="H320" s="32"/>
      <c r="I320" s="32"/>
      <c r="J320" s="33"/>
      <c r="K320" s="33"/>
      <c r="L320" s="31"/>
      <c r="N320" s="1"/>
      <c r="O320" s="1"/>
    </row>
    <row r="321" spans="4:15" x14ac:dyDescent="0.2">
      <c r="D321" s="32"/>
      <c r="E321" s="32"/>
      <c r="F321" s="32"/>
      <c r="G321" s="32"/>
      <c r="H321" s="32"/>
      <c r="I321" s="32"/>
      <c r="J321" s="33"/>
      <c r="K321" s="33"/>
      <c r="L321" s="31"/>
      <c r="N321" s="1"/>
      <c r="O321" s="1"/>
    </row>
    <row r="322" spans="4:15" x14ac:dyDescent="0.2">
      <c r="D322" s="32"/>
      <c r="E322" s="32"/>
      <c r="F322" s="32"/>
      <c r="G322" s="32"/>
      <c r="H322" s="32"/>
      <c r="I322" s="32"/>
      <c r="J322" s="33"/>
      <c r="K322" s="33"/>
      <c r="L322" s="31"/>
      <c r="N322" s="1"/>
      <c r="O322" s="1"/>
    </row>
    <row r="323" spans="4:15" x14ac:dyDescent="0.2">
      <c r="D323" s="32"/>
      <c r="E323" s="32"/>
      <c r="F323" s="32"/>
      <c r="G323" s="32"/>
      <c r="H323" s="32"/>
      <c r="I323" s="32"/>
      <c r="J323" s="33"/>
      <c r="K323" s="33"/>
      <c r="L323" s="31"/>
      <c r="N323" s="1"/>
      <c r="O323" s="1"/>
    </row>
    <row r="324" spans="4:15" x14ac:dyDescent="0.2">
      <c r="D324" s="32"/>
      <c r="E324" s="32"/>
      <c r="F324" s="32"/>
      <c r="G324" s="32"/>
      <c r="H324" s="32"/>
      <c r="I324" s="32"/>
      <c r="J324" s="33"/>
      <c r="K324" s="33"/>
      <c r="L324" s="31"/>
      <c r="N324" s="1"/>
      <c r="O324" s="1"/>
    </row>
    <row r="325" spans="4:15" x14ac:dyDescent="0.2">
      <c r="D325" s="32"/>
      <c r="E325" s="32"/>
      <c r="F325" s="32"/>
      <c r="G325" s="32"/>
      <c r="H325" s="32"/>
      <c r="I325" s="32"/>
      <c r="J325" s="33"/>
      <c r="K325" s="33"/>
      <c r="L325" s="31"/>
      <c r="N325" s="1"/>
      <c r="O325" s="1"/>
    </row>
    <row r="326" spans="4:15" x14ac:dyDescent="0.2">
      <c r="D326" s="32"/>
      <c r="E326" s="32"/>
      <c r="F326" s="32"/>
      <c r="G326" s="32"/>
      <c r="H326" s="32"/>
      <c r="I326" s="32"/>
      <c r="J326" s="33"/>
      <c r="K326" s="33"/>
      <c r="L326" s="31"/>
      <c r="N326" s="1"/>
      <c r="O326" s="1"/>
    </row>
    <row r="327" spans="4:15" x14ac:dyDescent="0.2">
      <c r="D327" s="32"/>
      <c r="E327" s="32"/>
      <c r="F327" s="32"/>
      <c r="G327" s="32"/>
      <c r="H327" s="32"/>
      <c r="I327" s="32"/>
      <c r="J327" s="33"/>
      <c r="K327" s="33"/>
      <c r="L327" s="31"/>
      <c r="N327" s="1"/>
      <c r="O327" s="1"/>
    </row>
    <row r="328" spans="4:15" x14ac:dyDescent="0.2">
      <c r="D328" s="32"/>
      <c r="E328" s="32"/>
      <c r="F328" s="32"/>
      <c r="G328" s="32"/>
      <c r="H328" s="32"/>
      <c r="I328" s="32"/>
      <c r="J328" s="33"/>
      <c r="K328" s="33"/>
      <c r="L328" s="31"/>
      <c r="N328" s="1"/>
      <c r="O328" s="1"/>
    </row>
    <row r="329" spans="4:15" x14ac:dyDescent="0.2">
      <c r="D329" s="32"/>
      <c r="E329" s="32"/>
      <c r="F329" s="32"/>
      <c r="G329" s="32"/>
      <c r="H329" s="32"/>
      <c r="I329" s="32"/>
      <c r="J329" s="33"/>
      <c r="K329" s="33"/>
      <c r="L329" s="31"/>
      <c r="N329" s="1"/>
      <c r="O329" s="1"/>
    </row>
    <row r="330" spans="4:15" x14ac:dyDescent="0.2">
      <c r="D330" s="32"/>
      <c r="E330" s="32"/>
      <c r="F330" s="32"/>
      <c r="G330" s="32"/>
      <c r="H330" s="32"/>
      <c r="I330" s="32"/>
      <c r="J330" s="33"/>
      <c r="K330" s="33"/>
      <c r="L330" s="31"/>
      <c r="N330" s="1"/>
      <c r="O330" s="1"/>
    </row>
    <row r="331" spans="4:15" x14ac:dyDescent="0.2">
      <c r="D331" s="32"/>
      <c r="E331" s="32"/>
      <c r="F331" s="32"/>
      <c r="G331" s="32"/>
      <c r="H331" s="32"/>
      <c r="I331" s="32"/>
      <c r="J331" s="33"/>
      <c r="K331" s="33"/>
      <c r="L331" s="31"/>
      <c r="N331" s="1"/>
      <c r="O331" s="1"/>
    </row>
    <row r="332" spans="4:15" x14ac:dyDescent="0.2">
      <c r="D332" s="32"/>
      <c r="E332" s="32"/>
      <c r="F332" s="32"/>
      <c r="G332" s="32"/>
      <c r="H332" s="32"/>
      <c r="I332" s="32"/>
      <c r="J332" s="33"/>
      <c r="K332" s="33"/>
      <c r="L332" s="31"/>
      <c r="N332" s="1"/>
      <c r="O332" s="1"/>
    </row>
    <row r="333" spans="4:15" x14ac:dyDescent="0.2">
      <c r="D333" s="32"/>
      <c r="E333" s="32"/>
      <c r="F333" s="32"/>
      <c r="G333" s="32"/>
      <c r="H333" s="32"/>
      <c r="I333" s="32"/>
      <c r="J333" s="33"/>
      <c r="K333" s="33"/>
      <c r="L333" s="31"/>
      <c r="N333" s="1"/>
      <c r="O333" s="1"/>
    </row>
    <row r="334" spans="4:15" x14ac:dyDescent="0.2">
      <c r="D334" s="32"/>
      <c r="E334" s="32"/>
      <c r="F334" s="32"/>
      <c r="G334" s="32"/>
      <c r="H334" s="32"/>
      <c r="I334" s="32"/>
      <c r="J334" s="33"/>
      <c r="K334" s="33"/>
      <c r="L334" s="31"/>
      <c r="N334" s="1"/>
      <c r="O334" s="1"/>
    </row>
    <row r="335" spans="4:15" x14ac:dyDescent="0.2">
      <c r="D335" s="32"/>
      <c r="E335" s="32"/>
      <c r="F335" s="32"/>
      <c r="G335" s="32"/>
      <c r="H335" s="32"/>
      <c r="I335" s="32"/>
      <c r="J335" s="33"/>
      <c r="K335" s="33"/>
      <c r="L335" s="31"/>
      <c r="N335" s="1"/>
      <c r="O335" s="1"/>
    </row>
    <row r="336" spans="4:15" x14ac:dyDescent="0.2">
      <c r="D336" s="32"/>
      <c r="E336" s="32"/>
      <c r="F336" s="32"/>
      <c r="G336" s="32"/>
      <c r="H336" s="32"/>
      <c r="I336" s="32"/>
      <c r="J336" s="33"/>
      <c r="K336" s="33"/>
      <c r="L336" s="31"/>
      <c r="N336" s="1"/>
      <c r="O336" s="1"/>
    </row>
    <row r="337" spans="4:15" x14ac:dyDescent="0.2">
      <c r="D337" s="32"/>
      <c r="E337" s="32"/>
      <c r="F337" s="32"/>
      <c r="G337" s="32"/>
      <c r="H337" s="32"/>
      <c r="I337" s="32"/>
      <c r="J337" s="33"/>
      <c r="K337" s="33"/>
      <c r="L337" s="31"/>
      <c r="N337" s="1"/>
      <c r="O337" s="1"/>
    </row>
    <row r="338" spans="4:15" x14ac:dyDescent="0.2">
      <c r="D338" s="32"/>
      <c r="E338" s="32"/>
      <c r="F338" s="32"/>
      <c r="G338" s="32"/>
      <c r="H338" s="32"/>
      <c r="I338" s="32"/>
      <c r="J338" s="33"/>
      <c r="K338" s="33"/>
      <c r="L338" s="31"/>
      <c r="N338" s="1"/>
      <c r="O338" s="1"/>
    </row>
    <row r="339" spans="4:15" x14ac:dyDescent="0.2">
      <c r="D339" s="32"/>
      <c r="E339" s="32"/>
      <c r="F339" s="32"/>
      <c r="G339" s="32"/>
      <c r="H339" s="32"/>
      <c r="I339" s="32"/>
      <c r="J339" s="33"/>
      <c r="K339" s="33"/>
      <c r="L339" s="31"/>
      <c r="N339" s="1"/>
      <c r="O339" s="1"/>
    </row>
    <row r="340" spans="4:15" x14ac:dyDescent="0.2">
      <c r="D340" s="32"/>
      <c r="E340" s="32"/>
      <c r="F340" s="32"/>
      <c r="G340" s="32"/>
      <c r="H340" s="32"/>
      <c r="I340" s="32"/>
      <c r="J340" s="33"/>
      <c r="K340" s="33"/>
      <c r="L340" s="31"/>
      <c r="N340" s="1"/>
      <c r="O340" s="1"/>
    </row>
    <row r="341" spans="4:15" x14ac:dyDescent="0.2">
      <c r="D341" s="32"/>
      <c r="E341" s="32"/>
      <c r="F341" s="32"/>
      <c r="G341" s="32"/>
      <c r="H341" s="32"/>
      <c r="I341" s="32"/>
      <c r="J341" s="33"/>
      <c r="K341" s="33"/>
      <c r="L341" s="31"/>
      <c r="N341" s="1"/>
      <c r="O341" s="1"/>
    </row>
    <row r="342" spans="4:15" x14ac:dyDescent="0.2">
      <c r="D342" s="32"/>
      <c r="E342" s="32"/>
      <c r="F342" s="32"/>
      <c r="G342" s="32"/>
      <c r="H342" s="32"/>
      <c r="I342" s="32"/>
      <c r="J342" s="33"/>
      <c r="K342" s="33"/>
      <c r="L342" s="31"/>
      <c r="N342" s="1"/>
      <c r="O342" s="1"/>
    </row>
    <row r="343" spans="4:15" x14ac:dyDescent="0.2">
      <c r="D343" s="32"/>
      <c r="E343" s="32"/>
      <c r="F343" s="32"/>
      <c r="G343" s="32"/>
      <c r="H343" s="32"/>
      <c r="I343" s="32"/>
      <c r="J343" s="33"/>
      <c r="K343" s="33"/>
      <c r="L343" s="31"/>
      <c r="N343" s="1"/>
      <c r="O343" s="1"/>
    </row>
    <row r="344" spans="4:15" x14ac:dyDescent="0.2">
      <c r="D344" s="32"/>
      <c r="E344" s="32"/>
      <c r="F344" s="32"/>
      <c r="G344" s="32"/>
      <c r="H344" s="32"/>
      <c r="I344" s="32"/>
      <c r="J344" s="33"/>
      <c r="K344" s="33"/>
      <c r="L344" s="31"/>
      <c r="N344" s="1"/>
      <c r="O344" s="1"/>
    </row>
    <row r="345" spans="4:15" x14ac:dyDescent="0.2">
      <c r="D345" s="32"/>
      <c r="E345" s="32"/>
      <c r="F345" s="32"/>
      <c r="G345" s="32"/>
      <c r="H345" s="32"/>
      <c r="I345" s="32"/>
      <c r="J345" s="33"/>
      <c r="K345" s="33"/>
      <c r="L345" s="31"/>
      <c r="N345" s="1"/>
      <c r="O345" s="1"/>
    </row>
    <row r="346" spans="4:15" x14ac:dyDescent="0.2">
      <c r="D346" s="32"/>
      <c r="E346" s="32"/>
      <c r="F346" s="32"/>
      <c r="G346" s="32"/>
      <c r="H346" s="32"/>
      <c r="I346" s="32"/>
      <c r="J346" s="33"/>
      <c r="K346" s="33"/>
      <c r="L346" s="31"/>
      <c r="N346" s="1"/>
      <c r="O346" s="1"/>
    </row>
    <row r="347" spans="4:15" x14ac:dyDescent="0.2">
      <c r="D347" s="32"/>
      <c r="E347" s="32"/>
      <c r="F347" s="32"/>
      <c r="G347" s="32"/>
      <c r="H347" s="32"/>
      <c r="I347" s="32"/>
      <c r="J347" s="33"/>
      <c r="K347" s="33"/>
      <c r="L347" s="31"/>
      <c r="N347" s="1"/>
      <c r="O347" s="1"/>
    </row>
    <row r="348" spans="4:15" x14ac:dyDescent="0.2">
      <c r="D348" s="32"/>
      <c r="E348" s="32"/>
      <c r="F348" s="32"/>
      <c r="G348" s="32"/>
      <c r="H348" s="32"/>
      <c r="I348" s="32"/>
      <c r="J348" s="33"/>
      <c r="K348" s="33"/>
      <c r="L348" s="31"/>
      <c r="N348" s="1"/>
      <c r="O348" s="1"/>
    </row>
    <row r="349" spans="4:15" x14ac:dyDescent="0.2">
      <c r="D349" s="32"/>
      <c r="E349" s="32"/>
      <c r="F349" s="32"/>
      <c r="G349" s="32"/>
      <c r="H349" s="32"/>
      <c r="I349" s="32"/>
      <c r="J349" s="33"/>
      <c r="K349" s="33"/>
      <c r="L349" s="31"/>
      <c r="N349" s="1"/>
      <c r="O349" s="1"/>
    </row>
    <row r="350" spans="4:15" x14ac:dyDescent="0.2">
      <c r="D350" s="32"/>
      <c r="E350" s="32"/>
      <c r="F350" s="32"/>
      <c r="G350" s="32"/>
      <c r="H350" s="32"/>
      <c r="I350" s="32"/>
      <c r="J350" s="33"/>
      <c r="K350" s="33"/>
      <c r="L350" s="31"/>
      <c r="N350" s="1"/>
      <c r="O350" s="1"/>
    </row>
    <row r="351" spans="4:15" x14ac:dyDescent="0.2">
      <c r="D351" s="32"/>
      <c r="E351" s="32"/>
      <c r="F351" s="32"/>
      <c r="G351" s="32"/>
      <c r="H351" s="32"/>
      <c r="I351" s="32"/>
      <c r="J351" s="33"/>
      <c r="K351" s="33"/>
      <c r="L351" s="31"/>
      <c r="N351" s="1"/>
      <c r="O351" s="1"/>
    </row>
    <row r="352" spans="4:15" x14ac:dyDescent="0.2">
      <c r="D352" s="32"/>
      <c r="E352" s="32"/>
      <c r="F352" s="32"/>
      <c r="G352" s="32"/>
      <c r="H352" s="32"/>
      <c r="I352" s="32"/>
      <c r="J352" s="33"/>
      <c r="K352" s="33"/>
      <c r="L352" s="31"/>
      <c r="N352" s="1"/>
      <c r="O352" s="1"/>
    </row>
    <row r="353" spans="4:15" x14ac:dyDescent="0.2">
      <c r="D353" s="32"/>
      <c r="E353" s="32"/>
      <c r="F353" s="32"/>
      <c r="G353" s="32"/>
      <c r="H353" s="32"/>
      <c r="I353" s="32"/>
      <c r="J353" s="33"/>
      <c r="K353" s="33"/>
      <c r="L353" s="31"/>
      <c r="N353" s="1"/>
      <c r="O353" s="1"/>
    </row>
    <row r="354" spans="4:15" x14ac:dyDescent="0.2">
      <c r="D354" s="32"/>
      <c r="E354" s="32"/>
      <c r="F354" s="32"/>
      <c r="G354" s="32"/>
      <c r="H354" s="32"/>
      <c r="I354" s="32"/>
      <c r="J354" s="33"/>
      <c r="K354" s="33"/>
      <c r="L354" s="31"/>
      <c r="N354" s="1"/>
      <c r="O354" s="1"/>
    </row>
    <row r="355" spans="4:15" x14ac:dyDescent="0.2">
      <c r="D355" s="32"/>
      <c r="E355" s="32"/>
      <c r="F355" s="32"/>
      <c r="G355" s="32"/>
      <c r="H355" s="32"/>
      <c r="I355" s="32"/>
      <c r="J355" s="33"/>
      <c r="K355" s="33"/>
      <c r="L355" s="31"/>
      <c r="N355" s="1"/>
      <c r="O355" s="1"/>
    </row>
    <row r="356" spans="4:15" x14ac:dyDescent="0.2">
      <c r="D356" s="32"/>
      <c r="E356" s="32"/>
      <c r="F356" s="32"/>
      <c r="G356" s="32"/>
      <c r="H356" s="32"/>
      <c r="I356" s="32"/>
      <c r="J356" s="33"/>
      <c r="K356" s="33"/>
      <c r="L356" s="31"/>
      <c r="N356" s="1"/>
      <c r="O356" s="1"/>
    </row>
    <row r="357" spans="4:15" x14ac:dyDescent="0.2">
      <c r="D357" s="32"/>
      <c r="E357" s="32"/>
      <c r="F357" s="32"/>
      <c r="G357" s="32"/>
      <c r="H357" s="32"/>
      <c r="I357" s="32"/>
      <c r="J357" s="33"/>
      <c r="K357" s="33"/>
      <c r="L357" s="31"/>
      <c r="N357" s="1"/>
      <c r="O357" s="1"/>
    </row>
    <row r="358" spans="4:15" x14ac:dyDescent="0.2">
      <c r="D358" s="32"/>
      <c r="E358" s="32"/>
      <c r="F358" s="32"/>
      <c r="G358" s="32"/>
      <c r="H358" s="32"/>
      <c r="I358" s="32"/>
      <c r="J358" s="33"/>
      <c r="K358" s="33"/>
      <c r="L358" s="31"/>
      <c r="N358" s="1"/>
      <c r="O358" s="1"/>
    </row>
    <row r="359" spans="4:15" x14ac:dyDescent="0.2">
      <c r="D359" s="32"/>
      <c r="E359" s="32"/>
      <c r="F359" s="32"/>
      <c r="G359" s="32"/>
      <c r="H359" s="32"/>
      <c r="I359" s="32"/>
      <c r="J359" s="33"/>
      <c r="K359" s="33"/>
      <c r="L359" s="31"/>
      <c r="N359" s="1"/>
      <c r="O359" s="1"/>
    </row>
    <row r="360" spans="4:15" x14ac:dyDescent="0.2">
      <c r="D360" s="32"/>
      <c r="E360" s="32"/>
      <c r="F360" s="32"/>
      <c r="G360" s="32"/>
      <c r="H360" s="32"/>
      <c r="I360" s="32"/>
      <c r="J360" s="33"/>
      <c r="K360" s="33"/>
      <c r="L360" s="31"/>
      <c r="N360" s="1"/>
      <c r="O360" s="1"/>
    </row>
    <row r="361" spans="4:15" x14ac:dyDescent="0.2">
      <c r="D361" s="32"/>
      <c r="E361" s="32"/>
      <c r="F361" s="32"/>
      <c r="G361" s="32"/>
      <c r="H361" s="32"/>
      <c r="I361" s="32"/>
      <c r="J361" s="33"/>
      <c r="K361" s="33"/>
      <c r="L361" s="31"/>
      <c r="N361" s="1"/>
      <c r="O361" s="1"/>
    </row>
    <row r="362" spans="4:15" x14ac:dyDescent="0.2">
      <c r="D362" s="32"/>
      <c r="E362" s="32"/>
      <c r="F362" s="32"/>
      <c r="G362" s="32"/>
      <c r="H362" s="32"/>
      <c r="I362" s="32"/>
      <c r="J362" s="33"/>
      <c r="K362" s="33"/>
      <c r="L362" s="31"/>
      <c r="N362" s="1"/>
      <c r="O362" s="1"/>
    </row>
    <row r="363" spans="4:15" x14ac:dyDescent="0.2">
      <c r="D363" s="32"/>
      <c r="E363" s="32"/>
      <c r="F363" s="32"/>
      <c r="G363" s="32"/>
      <c r="H363" s="32"/>
      <c r="I363" s="32"/>
      <c r="J363" s="33"/>
      <c r="K363" s="33"/>
      <c r="L363" s="31"/>
      <c r="N363" s="1"/>
      <c r="O363" s="1"/>
    </row>
    <row r="364" spans="4:15" x14ac:dyDescent="0.2">
      <c r="D364" s="32"/>
      <c r="E364" s="32"/>
      <c r="F364" s="32"/>
      <c r="G364" s="32"/>
      <c r="H364" s="32"/>
      <c r="I364" s="32"/>
      <c r="J364" s="33"/>
      <c r="K364" s="33"/>
      <c r="L364" s="31"/>
      <c r="N364" s="1"/>
      <c r="O364" s="1"/>
    </row>
    <row r="365" spans="4:15" x14ac:dyDescent="0.2">
      <c r="D365" s="32"/>
      <c r="E365" s="32"/>
      <c r="F365" s="32"/>
      <c r="G365" s="32"/>
      <c r="H365" s="32"/>
      <c r="I365" s="32"/>
      <c r="J365" s="33"/>
      <c r="K365" s="33"/>
      <c r="L365" s="31"/>
      <c r="N365" s="1"/>
      <c r="O365" s="1"/>
    </row>
    <row r="366" spans="4:15" x14ac:dyDescent="0.2">
      <c r="D366" s="32"/>
      <c r="E366" s="32"/>
      <c r="F366" s="32"/>
      <c r="G366" s="32"/>
      <c r="H366" s="32"/>
      <c r="I366" s="32"/>
      <c r="J366" s="33"/>
      <c r="K366" s="33"/>
      <c r="L366" s="31"/>
      <c r="N366" s="1"/>
      <c r="O366" s="1"/>
    </row>
    <row r="367" spans="4:15" x14ac:dyDescent="0.2">
      <c r="D367" s="32"/>
      <c r="E367" s="32"/>
      <c r="F367" s="32"/>
      <c r="G367" s="32"/>
      <c r="H367" s="32"/>
      <c r="I367" s="32"/>
      <c r="J367" s="33"/>
      <c r="K367" s="33"/>
      <c r="L367" s="31"/>
      <c r="N367" s="1"/>
      <c r="O367" s="1"/>
    </row>
    <row r="368" spans="4:15" x14ac:dyDescent="0.2">
      <c r="D368" s="32"/>
      <c r="E368" s="32"/>
      <c r="F368" s="32"/>
      <c r="G368" s="32"/>
      <c r="H368" s="32"/>
      <c r="I368" s="32"/>
      <c r="J368" s="33"/>
      <c r="K368" s="33"/>
      <c r="L368" s="31"/>
      <c r="N368" s="1"/>
      <c r="O368" s="1"/>
    </row>
    <row r="369" spans="4:15" x14ac:dyDescent="0.2">
      <c r="D369" s="32"/>
      <c r="E369" s="32"/>
      <c r="F369" s="32"/>
      <c r="G369" s="32"/>
      <c r="H369" s="32"/>
      <c r="I369" s="32"/>
      <c r="J369" s="33"/>
      <c r="K369" s="33"/>
      <c r="L369" s="31"/>
      <c r="N369" s="1"/>
      <c r="O369" s="1"/>
    </row>
    <row r="370" spans="4:15" x14ac:dyDescent="0.2">
      <c r="D370" s="32"/>
      <c r="E370" s="32"/>
      <c r="F370" s="32"/>
      <c r="G370" s="32"/>
      <c r="H370" s="32"/>
      <c r="I370" s="32"/>
      <c r="J370" s="33"/>
      <c r="K370" s="33"/>
      <c r="L370" s="31"/>
      <c r="N370" s="1"/>
      <c r="O370" s="1"/>
    </row>
    <row r="371" spans="4:15" x14ac:dyDescent="0.2">
      <c r="D371" s="32"/>
      <c r="E371" s="32"/>
      <c r="F371" s="32"/>
      <c r="G371" s="32"/>
      <c r="H371" s="32"/>
      <c r="I371" s="32"/>
      <c r="J371" s="33"/>
      <c r="K371" s="33"/>
      <c r="L371" s="31"/>
      <c r="N371" s="1"/>
      <c r="O371" s="1"/>
    </row>
    <row r="372" spans="4:15" x14ac:dyDescent="0.2">
      <c r="D372" s="32"/>
      <c r="E372" s="32"/>
      <c r="F372" s="32"/>
      <c r="G372" s="32"/>
      <c r="H372" s="32"/>
      <c r="I372" s="32"/>
      <c r="J372" s="33"/>
      <c r="K372" s="33"/>
      <c r="L372" s="31"/>
      <c r="N372" s="1"/>
      <c r="O372" s="1"/>
    </row>
    <row r="373" spans="4:15" x14ac:dyDescent="0.2">
      <c r="D373" s="32"/>
      <c r="E373" s="32"/>
      <c r="F373" s="32"/>
      <c r="G373" s="32"/>
      <c r="H373" s="32"/>
      <c r="I373" s="32"/>
      <c r="J373" s="33"/>
      <c r="K373" s="33"/>
      <c r="L373" s="31"/>
      <c r="N373" s="1"/>
      <c r="O373" s="1"/>
    </row>
    <row r="374" spans="4:15" x14ac:dyDescent="0.2">
      <c r="D374" s="32"/>
      <c r="E374" s="32"/>
      <c r="F374" s="32"/>
      <c r="G374" s="32"/>
      <c r="H374" s="32"/>
      <c r="I374" s="32"/>
      <c r="J374" s="33"/>
      <c r="K374" s="33"/>
      <c r="L374" s="31"/>
      <c r="N374" s="1"/>
      <c r="O374" s="1"/>
    </row>
    <row r="375" spans="4:15" x14ac:dyDescent="0.2">
      <c r="D375" s="32"/>
      <c r="E375" s="32"/>
      <c r="F375" s="32"/>
      <c r="G375" s="32"/>
      <c r="H375" s="32"/>
      <c r="I375" s="32"/>
      <c r="J375" s="33"/>
      <c r="K375" s="33"/>
      <c r="L375" s="31"/>
      <c r="N375" s="1"/>
      <c r="O375" s="1"/>
    </row>
    <row r="376" spans="4:15" x14ac:dyDescent="0.2">
      <c r="D376" s="32"/>
      <c r="E376" s="32"/>
      <c r="F376" s="32"/>
      <c r="G376" s="32"/>
      <c r="H376" s="32"/>
      <c r="I376" s="32"/>
      <c r="J376" s="33"/>
      <c r="K376" s="33"/>
      <c r="L376" s="31"/>
      <c r="N376" s="1"/>
      <c r="O376" s="1"/>
    </row>
    <row r="377" spans="4:15" x14ac:dyDescent="0.2">
      <c r="D377" s="32"/>
      <c r="E377" s="32"/>
      <c r="F377" s="32"/>
      <c r="G377" s="32"/>
      <c r="H377" s="32"/>
      <c r="I377" s="32"/>
      <c r="J377" s="33"/>
      <c r="K377" s="33"/>
      <c r="L377" s="31"/>
      <c r="N377" s="1"/>
      <c r="O377" s="1"/>
    </row>
    <row r="378" spans="4:15" x14ac:dyDescent="0.2">
      <c r="D378" s="32"/>
      <c r="E378" s="32"/>
      <c r="F378" s="32"/>
      <c r="G378" s="32"/>
      <c r="H378" s="32"/>
      <c r="I378" s="32"/>
      <c r="J378" s="33"/>
      <c r="K378" s="33"/>
      <c r="L378" s="31"/>
      <c r="N378" s="1"/>
      <c r="O378" s="1"/>
    </row>
    <row r="379" spans="4:15" x14ac:dyDescent="0.2">
      <c r="D379" s="32"/>
      <c r="E379" s="32"/>
      <c r="F379" s="32"/>
      <c r="G379" s="32"/>
      <c r="H379" s="32"/>
      <c r="I379" s="32"/>
      <c r="J379" s="33"/>
      <c r="K379" s="33"/>
      <c r="L379" s="31"/>
      <c r="N379" s="1"/>
      <c r="O379" s="1"/>
    </row>
    <row r="380" spans="4:15" x14ac:dyDescent="0.2">
      <c r="D380" s="32"/>
      <c r="E380" s="32"/>
      <c r="F380" s="32"/>
      <c r="G380" s="32"/>
      <c r="H380" s="32"/>
      <c r="I380" s="32"/>
      <c r="J380" s="33"/>
      <c r="K380" s="33"/>
      <c r="L380" s="31"/>
      <c r="N380" s="1"/>
      <c r="O380" s="1"/>
    </row>
    <row r="381" spans="4:15" x14ac:dyDescent="0.2">
      <c r="D381" s="32"/>
      <c r="E381" s="32"/>
      <c r="F381" s="32"/>
      <c r="G381" s="32"/>
      <c r="H381" s="32"/>
      <c r="I381" s="32"/>
      <c r="J381" s="33"/>
      <c r="K381" s="33"/>
      <c r="L381" s="31"/>
      <c r="N381" s="1"/>
      <c r="O381" s="1"/>
    </row>
    <row r="382" spans="4:15" x14ac:dyDescent="0.2">
      <c r="D382" s="32"/>
      <c r="E382" s="32"/>
      <c r="F382" s="32"/>
      <c r="G382" s="32"/>
      <c r="H382" s="32"/>
      <c r="I382" s="32"/>
      <c r="J382" s="33"/>
      <c r="K382" s="33"/>
      <c r="L382" s="31"/>
      <c r="N382" s="1"/>
      <c r="O382" s="1"/>
    </row>
    <row r="383" spans="4:15" x14ac:dyDescent="0.2">
      <c r="D383" s="32"/>
      <c r="E383" s="32"/>
      <c r="F383" s="32"/>
      <c r="G383" s="32"/>
      <c r="H383" s="32"/>
      <c r="I383" s="32"/>
      <c r="J383" s="33"/>
      <c r="K383" s="33"/>
      <c r="L383" s="31"/>
      <c r="N383" s="1"/>
      <c r="O383" s="1"/>
    </row>
    <row r="384" spans="4:15" x14ac:dyDescent="0.2">
      <c r="D384" s="32"/>
      <c r="E384" s="32"/>
      <c r="F384" s="32"/>
      <c r="G384" s="32"/>
      <c r="H384" s="32"/>
      <c r="I384" s="32"/>
      <c r="J384" s="33"/>
      <c r="K384" s="33"/>
      <c r="L384" s="31"/>
      <c r="N384" s="1"/>
      <c r="O384" s="1"/>
    </row>
    <row r="385" spans="4:15" x14ac:dyDescent="0.2">
      <c r="D385" s="32"/>
      <c r="E385" s="32"/>
      <c r="F385" s="32"/>
      <c r="G385" s="32"/>
      <c r="H385" s="32"/>
      <c r="I385" s="32"/>
      <c r="J385" s="33"/>
      <c r="K385" s="33"/>
      <c r="L385" s="31"/>
      <c r="N385" s="1"/>
      <c r="O385" s="1"/>
    </row>
    <row r="386" spans="4:15" x14ac:dyDescent="0.2">
      <c r="D386" s="32"/>
      <c r="E386" s="32"/>
      <c r="F386" s="32"/>
      <c r="G386" s="32"/>
      <c r="H386" s="32"/>
      <c r="I386" s="32"/>
      <c r="J386" s="33"/>
      <c r="K386" s="33"/>
      <c r="L386" s="31"/>
      <c r="N386" s="1"/>
      <c r="O386" s="1"/>
    </row>
    <row r="387" spans="4:15" x14ac:dyDescent="0.2">
      <c r="N387" s="1"/>
      <c r="O387" s="1"/>
    </row>
    <row r="388" spans="4:15" x14ac:dyDescent="0.2">
      <c r="N388" s="1"/>
      <c r="O388" s="1"/>
    </row>
    <row r="389" spans="4:15" x14ac:dyDescent="0.2">
      <c r="N389" s="1"/>
      <c r="O389" s="1"/>
    </row>
    <row r="390" spans="4:15" x14ac:dyDescent="0.2">
      <c r="N390" s="1"/>
      <c r="O390" s="1"/>
    </row>
  </sheetData>
  <mergeCells count="4">
    <mergeCell ref="B5:C5"/>
    <mergeCell ref="B17:C17"/>
    <mergeCell ref="E4:K4"/>
    <mergeCell ref="E16:K16"/>
  </mergeCells>
  <pageMargins left="0.75" right="0.75" top="1" bottom="1" header="0.5" footer="0.5"/>
  <pageSetup paperSize="8" scale="59" orientation="landscape" r:id="rId1"/>
  <headerFooter alignWithMargins="0">
    <oddFooter>&amp;CPagina &amp;P di &amp;N&amp;R&amp;F - 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+[2]Attività!$A$12</f>
        <v>ATT09</v>
      </c>
      <c r="B3" s="38"/>
      <c r="C3" s="52" t="str">
        <f>+[2]Attività!$B$12</f>
        <v>Attività 9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+[2]Attività!$C$12</f>
        <v>ATT09Pro</v>
      </c>
      <c r="C24" s="52" t="str">
        <f>+[2]Attività!$D$12</f>
        <v>Attività 9 -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+[2]Attività!$E$12</f>
        <v>ATT09Mer</v>
      </c>
      <c r="C45" s="52" t="str">
        <f>+[2]Attività!$F$12</f>
        <v>Attività 9 -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+[2]Attività!$A$13</f>
        <v>ATT10</v>
      </c>
      <c r="B3" s="38"/>
      <c r="C3" s="52" t="str">
        <f>+[2]Attività!$B$13</f>
        <v>Attività 10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+[2]Attività!$C$13</f>
        <v>ATT10Pro</v>
      </c>
      <c r="C24" s="52" t="str">
        <f>+[2]Attività!$D$13</f>
        <v>Attività 10 -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+[2]Attività!$E$13</f>
        <v>ATT10Mer</v>
      </c>
      <c r="C45" s="52" t="str">
        <f>+[2]Attività!$F$13</f>
        <v>Attività 10 -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+[2]Attività!$A$14</f>
        <v>ATT11</v>
      </c>
      <c r="B3" s="38"/>
      <c r="C3" s="52" t="str">
        <f>+[2]Attività!$B$14</f>
        <v>Attività 11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+[2]Attività!$C$14</f>
        <v>ATT11Pro</v>
      </c>
      <c r="C24" s="52" t="str">
        <f>+[2]Attività!$D$14</f>
        <v>Attività 11 -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+[2]Attività!$E$14</f>
        <v>ATT11Mer</v>
      </c>
      <c r="C45" s="52" t="str">
        <f>+[2]Attività!$F$14</f>
        <v>Attività 11 -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+[2]Attività!$A$15</f>
        <v>ATT12</v>
      </c>
      <c r="B3" s="38"/>
      <c r="C3" s="52" t="str">
        <f>+[2]Attività!$B$15</f>
        <v>Attività 12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+[2]Attività!$C$15</f>
        <v>ATT12Pro</v>
      </c>
      <c r="C24" s="52" t="str">
        <f>+[2]Attività!$D$15</f>
        <v>Attività 12 -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+[2]Attività!$E$15</f>
        <v>ATT12Mer</v>
      </c>
      <c r="C45" s="52" t="str">
        <f>+[2]Attività!$F$15</f>
        <v>Attività 12 -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+[2]Attività!$A$16</f>
        <v>ATT13</v>
      </c>
      <c r="B3" s="38"/>
      <c r="C3" s="52" t="str">
        <f>+[2]Attività!$B$16</f>
        <v>Attività 13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+[2]Attività!$C$16</f>
        <v>ATT13Pro</v>
      </c>
      <c r="C24" s="52" t="str">
        <f>+[2]Attività!$D$16</f>
        <v>Attività 13 -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+[2]Attività!$E$16</f>
        <v>ATT13Mer</v>
      </c>
      <c r="C45" s="52" t="str">
        <f>+[2]Attività!$F$16</f>
        <v>Attività 13 -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+[2]Attività!$A$17</f>
        <v>ATT14</v>
      </c>
      <c r="B3" s="38"/>
      <c r="C3" s="52" t="str">
        <f>+[2]Attività!$B$17</f>
        <v>Attività 14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+[2]Attività!$C$17</f>
        <v>ATT14Pro</v>
      </c>
      <c r="C24" s="52" t="str">
        <f>+[2]Attività!$D$17</f>
        <v>Attività 14 -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+[2]Attività!$E$17</f>
        <v>ATT14Mer</v>
      </c>
      <c r="C45" s="52" t="str">
        <f>+[2]Attività!$F$17</f>
        <v>Attività 14 -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+[2]Attività!$A$18</f>
        <v>ATT15</v>
      </c>
      <c r="B3" s="38"/>
      <c r="C3" s="52" t="str">
        <f>+[2]Attività!$B$18</f>
        <v>Attività 15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+[2]Attività!$C$18</f>
        <v>ATT15Pro</v>
      </c>
      <c r="C24" s="52" t="str">
        <f>+[2]Attività!$D$18</f>
        <v>Attività 15 -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+[2]Attività!$E$18</f>
        <v>ATT15Mer</v>
      </c>
      <c r="C45" s="52" t="str">
        <f>+[2]Attività!$F$18</f>
        <v>Attività 15 -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99"/>
    <pageSetUpPr fitToPage="1"/>
  </sheetPr>
  <dimension ref="A1:CE383"/>
  <sheetViews>
    <sheetView showGridLines="0" zoomScaleNormal="100" workbookViewId="0">
      <pane xSplit="3" ySplit="5" topLeftCell="G6" activePane="bottomRight" state="frozen"/>
      <selection activeCell="D59" sqref="D59:K63"/>
      <selection pane="topRight" activeCell="D59" sqref="D59:K63"/>
      <selection pane="bottomLeft" activeCell="D59" sqref="D59:K63"/>
      <selection pane="bottomRight" activeCell="Q54" sqref="Q54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+[2]Attività!$A$4</f>
        <v>ATT01</v>
      </c>
      <c r="B3" s="38"/>
      <c r="C3" s="52" t="str">
        <f>+[2]Attività!$B$4</f>
        <v>Impianto trattamento rifiuti Castelceriolo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>
        <v>22213</v>
      </c>
      <c r="E9" s="82">
        <v>12293</v>
      </c>
      <c r="F9" s="82"/>
      <c r="G9" s="82"/>
      <c r="H9" s="82">
        <v>10761</v>
      </c>
      <c r="I9" s="82"/>
      <c r="J9" s="82"/>
      <c r="K9" s="83"/>
      <c r="L9" s="80">
        <f t="shared" si="0"/>
        <v>23745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>
        <v>572578</v>
      </c>
      <c r="E12" s="85"/>
      <c r="F12" s="85"/>
      <c r="G12" s="85"/>
      <c r="H12" s="85">
        <v>534616</v>
      </c>
      <c r="I12" s="85"/>
      <c r="J12" s="85"/>
      <c r="K12" s="86"/>
      <c r="L12" s="80">
        <f t="shared" si="0"/>
        <v>37962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594791</v>
      </c>
      <c r="E13" s="88">
        <f t="shared" si="2"/>
        <v>12293</v>
      </c>
      <c r="F13" s="88">
        <f t="shared" si="2"/>
        <v>0</v>
      </c>
      <c r="G13" s="88">
        <f t="shared" si="2"/>
        <v>0</v>
      </c>
      <c r="H13" s="88">
        <f t="shared" si="2"/>
        <v>545377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61707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>
        <v>4772656</v>
      </c>
      <c r="E17" s="62">
        <v>68668</v>
      </c>
      <c r="F17" s="62"/>
      <c r="G17" s="62"/>
      <c r="H17" s="62">
        <v>253785.74</v>
      </c>
      <c r="I17" s="62"/>
      <c r="J17" s="62"/>
      <c r="K17" s="63"/>
      <c r="L17" s="80">
        <f>+D17+E17+F17-G17-H17-I17+J17+K17</f>
        <v>4587538.26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>
        <v>1050202</v>
      </c>
      <c r="E18" s="65">
        <v>648143</v>
      </c>
      <c r="F18" s="65"/>
      <c r="G18" s="65"/>
      <c r="H18" s="65">
        <v>295064.3</v>
      </c>
      <c r="I18" s="65">
        <v>112700</v>
      </c>
      <c r="J18" s="65">
        <v>182365</v>
      </c>
      <c r="K18" s="66"/>
      <c r="L18" s="80">
        <f>+D18+E18+F18-G18-H18-I18+J18+K18</f>
        <v>1472945.7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>
        <v>484397</v>
      </c>
      <c r="E19" s="65">
        <v>600256</v>
      </c>
      <c r="F19" s="65"/>
      <c r="G19" s="65"/>
      <c r="H19" s="65">
        <v>180158</v>
      </c>
      <c r="I19" s="65">
        <v>407</v>
      </c>
      <c r="J19" s="65">
        <v>138600</v>
      </c>
      <c r="K19" s="66"/>
      <c r="L19" s="80">
        <f>+D19+E19+F19-G19-H19-I19+J19+K19</f>
        <v>1042688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>
        <v>338801</v>
      </c>
      <c r="E21" s="68">
        <v>309019</v>
      </c>
      <c r="F21" s="68"/>
      <c r="G21" s="68"/>
      <c r="H21" s="68"/>
      <c r="I21" s="68"/>
      <c r="J21" s="68">
        <v>-319965</v>
      </c>
      <c r="K21" s="69"/>
      <c r="L21" s="96">
        <f>+D21+E21+F21-G21-H21-I21+J21+K21</f>
        <v>327855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6646056</v>
      </c>
      <c r="E22" s="98">
        <f t="shared" ref="E22:K22" si="4">SUM(E17:E21)</f>
        <v>1626086</v>
      </c>
      <c r="F22" s="98">
        <f t="shared" si="4"/>
        <v>0</v>
      </c>
      <c r="G22" s="98">
        <f t="shared" si="4"/>
        <v>0</v>
      </c>
      <c r="H22" s="98">
        <f t="shared" si="4"/>
        <v>729008.04</v>
      </c>
      <c r="I22" s="98">
        <f t="shared" si="4"/>
        <v>113107</v>
      </c>
      <c r="J22" s="98">
        <f t="shared" si="4"/>
        <v>1000</v>
      </c>
      <c r="K22" s="99">
        <f t="shared" si="4"/>
        <v>0</v>
      </c>
      <c r="L22" s="90">
        <f>SUM(L17:L21)</f>
        <v>7431026.96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+[2]Attività!$C$4</f>
        <v>ATT01Pro</v>
      </c>
      <c r="C24" s="52" t="str">
        <f>+[2]Attività!$D$4</f>
        <v>Impianto trattamento rifiuti Castelceriolo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v>0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+[2]Attività!$E$4</f>
        <v>ATT01Mer</v>
      </c>
      <c r="C45" s="52" t="str">
        <f>+[2]Attività!$F$4</f>
        <v>Impianto trattamento rifiuti Castelceriolo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v>1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22213</v>
      </c>
      <c r="E51" s="121">
        <f t="shared" si="10"/>
        <v>12293</v>
      </c>
      <c r="F51" s="121">
        <f t="shared" si="10"/>
        <v>0</v>
      </c>
      <c r="G51" s="121">
        <f t="shared" si="10"/>
        <v>0</v>
      </c>
      <c r="H51" s="121">
        <f t="shared" si="10"/>
        <v>10761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23745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572578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534616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37962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594791</v>
      </c>
      <c r="E55" s="88">
        <f t="shared" si="12"/>
        <v>12293</v>
      </c>
      <c r="F55" s="88">
        <f t="shared" si="12"/>
        <v>0</v>
      </c>
      <c r="G55" s="88">
        <f t="shared" si="12"/>
        <v>0</v>
      </c>
      <c r="H55" s="88">
        <f t="shared" si="12"/>
        <v>545377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61707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4772656</v>
      </c>
      <c r="E59" s="141">
        <f t="shared" si="13"/>
        <v>68668</v>
      </c>
      <c r="F59" s="141">
        <f t="shared" si="13"/>
        <v>0</v>
      </c>
      <c r="G59" s="141">
        <f t="shared" si="13"/>
        <v>0</v>
      </c>
      <c r="H59" s="141">
        <f t="shared" si="13"/>
        <v>253785.74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4587538.26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1050202</v>
      </c>
      <c r="E60" s="135">
        <f t="shared" si="13"/>
        <v>648143</v>
      </c>
      <c r="F60" s="135">
        <f t="shared" si="13"/>
        <v>0</v>
      </c>
      <c r="G60" s="135">
        <f t="shared" si="13"/>
        <v>0</v>
      </c>
      <c r="H60" s="135">
        <f t="shared" si="13"/>
        <v>295064.3</v>
      </c>
      <c r="I60" s="135">
        <f t="shared" si="13"/>
        <v>112700</v>
      </c>
      <c r="J60" s="135">
        <f t="shared" si="13"/>
        <v>182365</v>
      </c>
      <c r="K60" s="136">
        <f t="shared" si="13"/>
        <v>0</v>
      </c>
      <c r="L60" s="80">
        <f>+D60+E60+F60-G60-H60-I60+J60+K60</f>
        <v>1472945.7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484397</v>
      </c>
      <c r="E61" s="135">
        <f t="shared" si="13"/>
        <v>600256</v>
      </c>
      <c r="F61" s="135">
        <f t="shared" si="13"/>
        <v>0</v>
      </c>
      <c r="G61" s="135">
        <f t="shared" si="13"/>
        <v>0</v>
      </c>
      <c r="H61" s="135">
        <f t="shared" si="13"/>
        <v>180158</v>
      </c>
      <c r="I61" s="135">
        <f t="shared" si="13"/>
        <v>407</v>
      </c>
      <c r="J61" s="135">
        <f t="shared" si="13"/>
        <v>138600</v>
      </c>
      <c r="K61" s="136">
        <f t="shared" si="13"/>
        <v>0</v>
      </c>
      <c r="L61" s="80">
        <f>+D61+E61+F61-G61-H61-I61+J61+K61</f>
        <v>1042688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338801</v>
      </c>
      <c r="E63" s="138">
        <f t="shared" si="13"/>
        <v>309019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-319965</v>
      </c>
      <c r="K63" s="139">
        <f t="shared" si="13"/>
        <v>0</v>
      </c>
      <c r="L63" s="96">
        <f>+D63+E63+F63-G63-H63-I63+J63+K63</f>
        <v>327855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6646056</v>
      </c>
      <c r="E64" s="98">
        <f t="shared" ref="E64:K64" si="14">SUM(E59:E63)</f>
        <v>1626086</v>
      </c>
      <c r="F64" s="98">
        <f t="shared" si="14"/>
        <v>0</v>
      </c>
      <c r="G64" s="98">
        <f t="shared" si="14"/>
        <v>0</v>
      </c>
      <c r="H64" s="98">
        <f t="shared" si="14"/>
        <v>729008.04</v>
      </c>
      <c r="I64" s="98">
        <f t="shared" si="14"/>
        <v>113107</v>
      </c>
      <c r="J64" s="98">
        <f t="shared" si="14"/>
        <v>1000</v>
      </c>
      <c r="K64" s="99">
        <f t="shared" si="14"/>
        <v>0</v>
      </c>
      <c r="L64" s="90">
        <f>SUM(L59:L63)</f>
        <v>7431026.96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  <pageSetUpPr fitToPage="1"/>
  </sheetPr>
  <dimension ref="A1:CE383"/>
  <sheetViews>
    <sheetView showGridLines="0" zoomScaleNormal="100" workbookViewId="0">
      <pane xSplit="3" ySplit="5" topLeftCell="D35" activePane="bottomRight" state="frozen"/>
      <selection activeCell="J70" sqref="J70"/>
      <selection pane="topRight" activeCell="J70" sqref="J70"/>
      <selection pane="bottomLeft" activeCell="J70" sqref="J70"/>
      <selection pane="bottomRight" activeCell="N45" sqref="N45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+[2]Attività!$A$5</f>
        <v>ATT02</v>
      </c>
      <c r="B3" s="38"/>
      <c r="C3" s="52" t="str">
        <f>+[2]Attività!$B$5</f>
        <v>Gestione post-morten discarica esaurita Castelceriolo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+[2]Attività!$C$5</f>
        <v>ATT02Pro</v>
      </c>
      <c r="C24" s="52" t="str">
        <f>+[2]Attività!$D$5</f>
        <v>Gestione post-morten discarica esaurita Castelceriolo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0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+[2]Attività!$E$5</f>
        <v>ATT02Mer</v>
      </c>
      <c r="C45" s="52" t="str">
        <f>+[2]Attività!$F$5</f>
        <v>Gestione post-morten discarica esaurita Castelceriolo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1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  <pageSetUpPr fitToPage="1"/>
  </sheetPr>
  <dimension ref="A1:CE383"/>
  <sheetViews>
    <sheetView showGridLines="0" zoomScaleNormal="100" workbookViewId="0">
      <pane xSplit="3" ySplit="5" topLeftCell="F38" activePane="bottomRight" state="frozen"/>
      <selection activeCell="J70" sqref="J70"/>
      <selection pane="topRight" activeCell="J70" sqref="J70"/>
      <selection pane="bottomLeft" activeCell="J70" sqref="J70"/>
      <selection pane="bottomRight" activeCell="D17" sqref="D17:H21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+[2]Attività!$A$6</f>
        <v>ATT03</v>
      </c>
      <c r="B3" s="38"/>
      <c r="C3" s="52" t="str">
        <f>+[2]Attività!$B$6</f>
        <v>Gestione discarica esaurita Mugarone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>
        <v>29188</v>
      </c>
      <c r="E18" s="65"/>
      <c r="F18" s="65"/>
      <c r="G18" s="65"/>
      <c r="H18" s="65">
        <v>5605.4</v>
      </c>
      <c r="I18" s="65"/>
      <c r="J18" s="65"/>
      <c r="K18" s="66"/>
      <c r="L18" s="80">
        <f>+D18+E18+F18-G18-H18-I18+J18+K18</f>
        <v>23582.6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>
        <v>32</v>
      </c>
      <c r="F19" s="65"/>
      <c r="G19" s="65"/>
      <c r="H19" s="65">
        <v>32</v>
      </c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29188</v>
      </c>
      <c r="E22" s="98">
        <f t="shared" ref="E22:K22" si="4">SUM(E17:E21)</f>
        <v>32</v>
      </c>
      <c r="F22" s="98">
        <f t="shared" si="4"/>
        <v>0</v>
      </c>
      <c r="G22" s="98">
        <f t="shared" si="4"/>
        <v>0</v>
      </c>
      <c r="H22" s="98">
        <f t="shared" si="4"/>
        <v>5637.4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23582.6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+[2]Attività!$C$6</f>
        <v>ATT03Pro</v>
      </c>
      <c r="C24" s="52" t="str">
        <f>+[2]Attività!$D$6</f>
        <v>Gestione discarica esaurita Mugarone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0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+[2]Attività!$E$6</f>
        <v>ATT03Mer</v>
      </c>
      <c r="C45" s="52" t="str">
        <f>+[2]Attività!$F$6</f>
        <v>Gestione discarica esaurita Mugarone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1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29188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5605.4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23582.6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32</v>
      </c>
      <c r="F61" s="135">
        <f t="shared" si="13"/>
        <v>0</v>
      </c>
      <c r="G61" s="135">
        <f t="shared" si="13"/>
        <v>0</v>
      </c>
      <c r="H61" s="135">
        <f t="shared" si="13"/>
        <v>32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29188</v>
      </c>
      <c r="E64" s="98">
        <f t="shared" ref="E64:K64" si="14">SUM(E59:E63)</f>
        <v>32</v>
      </c>
      <c r="F64" s="98">
        <f t="shared" si="14"/>
        <v>0</v>
      </c>
      <c r="G64" s="98">
        <f t="shared" si="14"/>
        <v>0</v>
      </c>
      <c r="H64" s="98">
        <f t="shared" si="14"/>
        <v>5637.4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23582.6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99"/>
    <pageSetUpPr fitToPage="1"/>
  </sheetPr>
  <dimension ref="A1:CE383"/>
  <sheetViews>
    <sheetView showGridLines="0" zoomScaleNormal="100" workbookViewId="0">
      <pane xSplit="3" ySplit="5" topLeftCell="D35" activePane="bottomRight" state="frozen"/>
      <selection activeCell="J70" sqref="J70"/>
      <selection pane="topRight" activeCell="J70" sqref="J70"/>
      <selection pane="bottomLeft" activeCell="J70" sqref="J70"/>
      <selection pane="bottomRight" activeCell="L18" sqref="L18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+[2]Attività!$A$7</f>
        <v>ATT04</v>
      </c>
      <c r="B3" s="38"/>
      <c r="C3" s="52" t="str">
        <f>+[2]Attività!$B$7</f>
        <v>Gestione conferimenti discarica di Solero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>
        <v>325471</v>
      </c>
      <c r="E17" s="62"/>
      <c r="F17" s="62"/>
      <c r="G17" s="62"/>
      <c r="H17" s="62">
        <v>108490.47</v>
      </c>
      <c r="I17" s="62"/>
      <c r="J17" s="62"/>
      <c r="K17" s="63"/>
      <c r="L17" s="80">
        <f>+D17+E17+F17-G17-H17-I17+J17+K17</f>
        <v>216980.53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>
        <v>116339.51</v>
      </c>
      <c r="E18" s="65"/>
      <c r="F18" s="65"/>
      <c r="G18" s="65"/>
      <c r="H18" s="65">
        <v>15466.3</v>
      </c>
      <c r="I18" s="65"/>
      <c r="J18" s="65"/>
      <c r="K18" s="66"/>
      <c r="L18" s="80">
        <f>+D18+E18+F18-G18-H18-I18+J18+K18</f>
        <v>100873.20999999999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>
        <v>7244</v>
      </c>
      <c r="E19" s="65">
        <f>1354+65800+2687.51</f>
        <v>69841.509999999995</v>
      </c>
      <c r="F19" s="65"/>
      <c r="G19" s="65"/>
      <c r="H19" s="65">
        <f>3340.75+6580+1049.51</f>
        <v>10970.26</v>
      </c>
      <c r="I19" s="65"/>
      <c r="J19" s="65"/>
      <c r="K19" s="66"/>
      <c r="L19" s="80">
        <f>+D19+E19+F19-G19-H19-I19+J19+K19</f>
        <v>66115.25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>
        <v>1808904.59</v>
      </c>
      <c r="E20" s="65">
        <v>77391.38</v>
      </c>
      <c r="F20" s="65"/>
      <c r="G20" s="65"/>
      <c r="H20" s="65">
        <v>602968.19999999995</v>
      </c>
      <c r="I20" s="65"/>
      <c r="J20" s="65"/>
      <c r="K20" s="66"/>
      <c r="L20" s="80">
        <f>+D20+E20+F20-G20-H20-I20+J20+K20</f>
        <v>1283327.7700000003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>
        <v>71760</v>
      </c>
      <c r="E21" s="68"/>
      <c r="F21" s="68"/>
      <c r="G21" s="68"/>
      <c r="H21" s="68"/>
      <c r="I21" s="68"/>
      <c r="J21" s="68"/>
      <c r="K21" s="69"/>
      <c r="L21" s="96">
        <f>+D21+E21+F21-G21-H21-I21+J21+K21</f>
        <v>71760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2329719.1</v>
      </c>
      <c r="E22" s="98">
        <f t="shared" ref="E22:K22" si="4">SUM(E17:E21)</f>
        <v>147232.89000000001</v>
      </c>
      <c r="F22" s="98">
        <f t="shared" si="4"/>
        <v>0</v>
      </c>
      <c r="G22" s="98">
        <f t="shared" si="4"/>
        <v>0</v>
      </c>
      <c r="H22" s="98">
        <f t="shared" si="4"/>
        <v>737895.23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1739056.7600000002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+[2]Attività!$C$7</f>
        <v>ATT04Pro</v>
      </c>
      <c r="C24" s="52" t="str">
        <f>+[2]Attività!$D$7</f>
        <v>Gestione conferimenti discarica di Solero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0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+[2]Attività!$E$7</f>
        <v>ATT04Mer</v>
      </c>
      <c r="C45" s="52" t="str">
        <f>+[2]Attività!$F$7</f>
        <v>Gestione conferimenti discarica di Solero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1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325471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108490.47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216980.53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116339.51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15466.3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100873.20999999999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7244</v>
      </c>
      <c r="E61" s="135">
        <f t="shared" si="13"/>
        <v>69841.509999999995</v>
      </c>
      <c r="F61" s="135">
        <f t="shared" si="13"/>
        <v>0</v>
      </c>
      <c r="G61" s="135">
        <f t="shared" si="13"/>
        <v>0</v>
      </c>
      <c r="H61" s="135">
        <f t="shared" si="13"/>
        <v>10970.26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66115.25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1808904.59</v>
      </c>
      <c r="E62" s="135">
        <f t="shared" si="13"/>
        <v>77391.38</v>
      </c>
      <c r="F62" s="135">
        <f t="shared" si="13"/>
        <v>0</v>
      </c>
      <c r="G62" s="135">
        <f t="shared" si="13"/>
        <v>0</v>
      </c>
      <c r="H62" s="135">
        <f t="shared" si="13"/>
        <v>602968.19999999995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1283327.7700000003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71760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71760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2329719.1</v>
      </c>
      <c r="E64" s="98">
        <f t="shared" ref="E64:K64" si="14">SUM(E59:E63)</f>
        <v>147232.89000000001</v>
      </c>
      <c r="F64" s="98">
        <f t="shared" si="14"/>
        <v>0</v>
      </c>
      <c r="G64" s="98">
        <f t="shared" si="14"/>
        <v>0</v>
      </c>
      <c r="H64" s="98">
        <f t="shared" si="14"/>
        <v>737895.23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1739056.7600000002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+[2]Attività!$A$8</f>
        <v>ATT05</v>
      </c>
      <c r="B3" s="38"/>
      <c r="C3" s="52" t="str">
        <f>+[2]Attività!$B$8</f>
        <v>Attività 5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+[2]Attività!$C$8</f>
        <v>ATT05Pro</v>
      </c>
      <c r="C24" s="52" t="str">
        <f>+[2]Attività!$D$8</f>
        <v>Attività 5 -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+[2]Attività!$E$8</f>
        <v>ATT05Mer</v>
      </c>
      <c r="C45" s="52" t="str">
        <f>+[2]Attività!$F$8</f>
        <v>Attività 5 -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+[2]Attività!$A$9</f>
        <v>ATT06</v>
      </c>
      <c r="B3" s="38"/>
      <c r="C3" s="52" t="str">
        <f>+[2]Attività!$B$9</f>
        <v>Attività 6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+[2]Attività!$C$9</f>
        <v>ATT06Pro</v>
      </c>
      <c r="C24" s="52" t="str">
        <f>+[2]Attività!$D$9</f>
        <v>Attività 6 -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+[2]Attività!$E$9</f>
        <v>ATT06Mer</v>
      </c>
      <c r="C45" s="52" t="str">
        <f>+[2]Attività!$F$9</f>
        <v>Attività 6 -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+[2]Attività!$A$10</f>
        <v>ATT07</v>
      </c>
      <c r="B3" s="38"/>
      <c r="C3" s="52" t="str">
        <f>+[2]Attività!$B$10</f>
        <v>Attività 7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+[2]Attività!$C$10</f>
        <v>ATT07Pro</v>
      </c>
      <c r="C24" s="52" t="str">
        <f>+[2]Attività!$D$10</f>
        <v>Attività 7 -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+[2]Attività!$E$10</f>
        <v>ATT07Mer</v>
      </c>
      <c r="C45" s="52" t="str">
        <f>+[2]Attività!$F$10</f>
        <v>Attività 7 -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99"/>
    <pageSetUpPr fitToPage="1"/>
  </sheetPr>
  <dimension ref="A1:CE383"/>
  <sheetViews>
    <sheetView showGridLines="0" zoomScaleNormal="100" workbookViewId="0">
      <pane xSplit="3" ySplit="5" topLeftCell="D6" activePane="bottomRight" state="frozen"/>
      <selection activeCell="J70" sqref="J70"/>
      <selection pane="topRight" activeCell="J70" sqref="J70"/>
      <selection pane="bottomLeft" activeCell="J70" sqref="J70"/>
      <selection pane="bottomRight" activeCell="J70" sqref="J70"/>
    </sheetView>
  </sheetViews>
  <sheetFormatPr defaultColWidth="9.109375" defaultRowHeight="10.199999999999999" x14ac:dyDescent="0.25"/>
  <cols>
    <col min="1" max="1" width="9.33203125" style="2" bestFit="1" customWidth="1"/>
    <col min="2" max="2" width="10.33203125" style="2" customWidth="1"/>
    <col min="3" max="3" width="62" style="2" customWidth="1"/>
    <col min="4" max="4" width="14.6640625" style="28" customWidth="1"/>
    <col min="5" max="9" width="14.6640625" style="29" customWidth="1"/>
    <col min="10" max="11" width="14.6640625" style="30" customWidth="1"/>
    <col min="12" max="12" width="14.6640625" style="25" customWidth="1"/>
    <col min="13" max="13" width="1.5546875" style="2" customWidth="1"/>
    <col min="14" max="16384" width="9.109375" style="2"/>
  </cols>
  <sheetData>
    <row r="1" spans="1:83" s="1" customFormat="1" x14ac:dyDescent="0.25">
      <c r="B1" s="1" t="s">
        <v>32</v>
      </c>
      <c r="D1" s="25"/>
      <c r="E1" s="26"/>
      <c r="F1" s="26"/>
      <c r="G1" s="26"/>
      <c r="H1" s="26"/>
      <c r="I1" s="26"/>
      <c r="J1" s="27"/>
      <c r="K1" s="27"/>
      <c r="L1" s="25"/>
    </row>
    <row r="2" spans="1:83" x14ac:dyDescent="0.25">
      <c r="B2" s="38"/>
      <c r="C2" s="28"/>
    </row>
    <row r="3" spans="1:83" ht="10.8" thickBot="1" x14ac:dyDescent="0.3">
      <c r="A3" s="51" t="str">
        <f>+[2]Attività!$A$11</f>
        <v>ATT08</v>
      </c>
      <c r="B3" s="38"/>
      <c r="C3" s="52" t="str">
        <f>+[2]Attività!$B$11</f>
        <v>Attività 8</v>
      </c>
    </row>
    <row r="4" spans="1:83" ht="11.25" customHeight="1" thickBot="1" x14ac:dyDescent="0.3">
      <c r="D4" s="2"/>
      <c r="E4" s="149" t="s">
        <v>14</v>
      </c>
      <c r="F4" s="150"/>
      <c r="G4" s="150"/>
      <c r="H4" s="150"/>
      <c r="I4" s="150"/>
      <c r="J4" s="150"/>
      <c r="K4" s="151"/>
      <c r="L4" s="1"/>
    </row>
    <row r="5" spans="1:83" ht="10.8" thickBot="1" x14ac:dyDescent="0.3">
      <c r="B5" s="147" t="s">
        <v>18</v>
      </c>
      <c r="C5" s="148"/>
      <c r="D5" s="23" t="s">
        <v>28</v>
      </c>
      <c r="E5" s="22" t="s">
        <v>13</v>
      </c>
      <c r="F5" s="22" t="s">
        <v>16</v>
      </c>
      <c r="G5" s="22" t="s">
        <v>17</v>
      </c>
      <c r="H5" s="22" t="s">
        <v>26</v>
      </c>
      <c r="I5" s="22" t="s">
        <v>31</v>
      </c>
      <c r="J5" s="22" t="s">
        <v>25</v>
      </c>
      <c r="K5" s="17" t="s">
        <v>35</v>
      </c>
      <c r="L5" s="18" t="s">
        <v>29</v>
      </c>
      <c r="M5" s="4"/>
      <c r="N5" s="105" t="s">
        <v>30</v>
      </c>
    </row>
    <row r="6" spans="1:83" ht="10.5" customHeight="1" x14ac:dyDescent="0.25">
      <c r="B6" s="21" t="s">
        <v>0</v>
      </c>
      <c r="C6" s="24" t="s">
        <v>19</v>
      </c>
      <c r="D6" s="53"/>
      <c r="E6" s="54"/>
      <c r="F6" s="54"/>
      <c r="G6" s="54"/>
      <c r="H6" s="54"/>
      <c r="I6" s="54"/>
      <c r="J6" s="54"/>
      <c r="K6" s="55"/>
      <c r="L6" s="80">
        <f>+D6+E6+F6-G6-H6-I6+J6+K6</f>
        <v>0</v>
      </c>
      <c r="M6" s="102"/>
      <c r="N6" s="103">
        <f>+L27+L48-L6</f>
        <v>0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</row>
    <row r="7" spans="1:83" ht="10.5" customHeight="1" x14ac:dyDescent="0.25">
      <c r="B7" s="8" t="s">
        <v>1</v>
      </c>
      <c r="C7" s="14" t="s">
        <v>27</v>
      </c>
      <c r="D7" s="81"/>
      <c r="E7" s="82"/>
      <c r="F7" s="82"/>
      <c r="G7" s="82"/>
      <c r="H7" s="82"/>
      <c r="I7" s="82"/>
      <c r="J7" s="82"/>
      <c r="K7" s="83"/>
      <c r="L7" s="80">
        <f t="shared" ref="L7:L12" si="0">+D7+E7+F7-G7-H7-I7+J7+K7</f>
        <v>0</v>
      </c>
      <c r="M7" s="44"/>
      <c r="N7" s="103">
        <f t="shared" ref="N7:N13" si="1">+L28+L49-L7</f>
        <v>0</v>
      </c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</row>
    <row r="8" spans="1:83" ht="10.5" customHeight="1" x14ac:dyDescent="0.25">
      <c r="B8" s="8" t="s">
        <v>2</v>
      </c>
      <c r="C8" s="14" t="s">
        <v>20</v>
      </c>
      <c r="D8" s="81"/>
      <c r="E8" s="82"/>
      <c r="F8" s="82"/>
      <c r="G8" s="82"/>
      <c r="H8" s="82"/>
      <c r="I8" s="82"/>
      <c r="J8" s="82"/>
      <c r="K8" s="83"/>
      <c r="L8" s="80">
        <f t="shared" si="0"/>
        <v>0</v>
      </c>
      <c r="M8" s="44"/>
      <c r="N8" s="103">
        <f t="shared" si="1"/>
        <v>0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</row>
    <row r="9" spans="1:83" ht="10.5" customHeight="1" x14ac:dyDescent="0.25">
      <c r="B9" s="8" t="s">
        <v>3</v>
      </c>
      <c r="C9" s="14" t="s">
        <v>21</v>
      </c>
      <c r="D9" s="81"/>
      <c r="E9" s="82"/>
      <c r="F9" s="82"/>
      <c r="G9" s="82"/>
      <c r="H9" s="82"/>
      <c r="I9" s="82"/>
      <c r="J9" s="82"/>
      <c r="K9" s="83"/>
      <c r="L9" s="80">
        <f t="shared" si="0"/>
        <v>0</v>
      </c>
      <c r="M9" s="44"/>
      <c r="N9" s="103">
        <f t="shared" si="1"/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</row>
    <row r="10" spans="1:83" ht="10.5" customHeight="1" x14ac:dyDescent="0.25">
      <c r="B10" s="8" t="s">
        <v>4</v>
      </c>
      <c r="C10" s="14" t="s">
        <v>22</v>
      </c>
      <c r="D10" s="64"/>
      <c r="E10" s="65"/>
      <c r="F10" s="65"/>
      <c r="G10" s="65"/>
      <c r="H10" s="65"/>
      <c r="I10" s="65"/>
      <c r="J10" s="65"/>
      <c r="K10" s="66"/>
      <c r="L10" s="80">
        <f t="shared" si="0"/>
        <v>0</v>
      </c>
      <c r="M10" s="104"/>
      <c r="N10" s="103">
        <f t="shared" si="1"/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</row>
    <row r="11" spans="1:83" ht="10.5" customHeight="1" x14ac:dyDescent="0.25">
      <c r="B11" s="8" t="s">
        <v>15</v>
      </c>
      <c r="C11" s="14" t="s">
        <v>11</v>
      </c>
      <c r="D11" s="64"/>
      <c r="E11" s="65"/>
      <c r="F11" s="65"/>
      <c r="G11" s="65"/>
      <c r="H11" s="65"/>
      <c r="I11" s="65"/>
      <c r="J11" s="65"/>
      <c r="K11" s="66"/>
      <c r="L11" s="80">
        <f t="shared" si="0"/>
        <v>0</v>
      </c>
      <c r="M11" s="104"/>
      <c r="N11" s="103">
        <f t="shared" si="1"/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</row>
    <row r="12" spans="1:83" ht="10.5" customHeight="1" thickBot="1" x14ac:dyDescent="0.3">
      <c r="B12" s="10" t="s">
        <v>9</v>
      </c>
      <c r="C12" s="15" t="s">
        <v>23</v>
      </c>
      <c r="D12" s="84"/>
      <c r="E12" s="85"/>
      <c r="F12" s="85"/>
      <c r="G12" s="85"/>
      <c r="H12" s="85"/>
      <c r="I12" s="85"/>
      <c r="J12" s="85"/>
      <c r="K12" s="86"/>
      <c r="L12" s="80">
        <f t="shared" si="0"/>
        <v>0</v>
      </c>
      <c r="M12" s="104"/>
      <c r="N12" s="103">
        <f t="shared" si="1"/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</row>
    <row r="13" spans="1:83" ht="10.5" customHeight="1" thickBot="1" x14ac:dyDescent="0.3">
      <c r="B13" s="11" t="s">
        <v>24</v>
      </c>
      <c r="C13" s="16" t="s">
        <v>7</v>
      </c>
      <c r="D13" s="87">
        <f t="shared" ref="D13:L13" si="2">SUM(D6:D12)</f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9">
        <f t="shared" si="2"/>
        <v>0</v>
      </c>
      <c r="L13" s="90">
        <f t="shared" si="2"/>
        <v>0</v>
      </c>
      <c r="M13" s="44"/>
      <c r="N13" s="103">
        <f t="shared" si="1"/>
        <v>0</v>
      </c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</row>
    <row r="14" spans="1:83" ht="10.8" thickBot="1" x14ac:dyDescent="0.3">
      <c r="D14" s="31"/>
      <c r="E14" s="32"/>
      <c r="F14" s="32"/>
      <c r="G14" s="32"/>
      <c r="H14" s="32"/>
      <c r="I14" s="32"/>
      <c r="J14" s="33"/>
      <c r="K14" s="33"/>
      <c r="L14" s="3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</row>
    <row r="15" spans="1:83" ht="11.25" customHeight="1" thickBot="1" x14ac:dyDescent="0.3">
      <c r="D15" s="2"/>
      <c r="E15" s="149" t="s">
        <v>14</v>
      </c>
      <c r="F15" s="150"/>
      <c r="G15" s="150"/>
      <c r="H15" s="150"/>
      <c r="I15" s="150"/>
      <c r="J15" s="150"/>
      <c r="K15" s="151"/>
      <c r="L15" s="1"/>
      <c r="M15" s="4"/>
    </row>
    <row r="16" spans="1:83" ht="10.8" thickBot="1" x14ac:dyDescent="0.3">
      <c r="B16" s="147" t="s">
        <v>8</v>
      </c>
      <c r="C16" s="148"/>
      <c r="D16" s="19" t="s">
        <v>28</v>
      </c>
      <c r="E16" s="20" t="s">
        <v>13</v>
      </c>
      <c r="F16" s="20" t="s">
        <v>16</v>
      </c>
      <c r="G16" s="20" t="s">
        <v>17</v>
      </c>
      <c r="H16" s="20" t="s">
        <v>26</v>
      </c>
      <c r="I16" s="20" t="str">
        <f>+I5</f>
        <v>DISMISSIONI</v>
      </c>
      <c r="J16" s="20" t="s">
        <v>25</v>
      </c>
      <c r="K16" s="17" t="s">
        <v>35</v>
      </c>
      <c r="L16" s="18" t="s">
        <v>29</v>
      </c>
      <c r="M16" s="4"/>
    </row>
    <row r="17" spans="1:83" ht="10.5" customHeight="1" x14ac:dyDescent="0.25">
      <c r="B17" s="5" t="s">
        <v>0</v>
      </c>
      <c r="C17" s="13" t="s">
        <v>10</v>
      </c>
      <c r="D17" s="61"/>
      <c r="E17" s="62"/>
      <c r="F17" s="62"/>
      <c r="G17" s="62"/>
      <c r="H17" s="62"/>
      <c r="I17" s="62"/>
      <c r="J17" s="62"/>
      <c r="K17" s="63"/>
      <c r="L17" s="80">
        <f>+D17+E17+F17-G17-H17-I17+J17+K17</f>
        <v>0</v>
      </c>
      <c r="M17" s="44"/>
      <c r="N17" s="103">
        <f t="shared" ref="N17:N22" si="3">+L38+L59-L17</f>
        <v>0</v>
      </c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</row>
    <row r="18" spans="1:83" ht="10.5" customHeight="1" x14ac:dyDescent="0.25">
      <c r="B18" s="8" t="s">
        <v>1</v>
      </c>
      <c r="C18" s="14" t="s">
        <v>12</v>
      </c>
      <c r="D18" s="64"/>
      <c r="E18" s="65"/>
      <c r="F18" s="65"/>
      <c r="G18" s="65"/>
      <c r="H18" s="65"/>
      <c r="I18" s="65"/>
      <c r="J18" s="65"/>
      <c r="K18" s="66"/>
      <c r="L18" s="80">
        <f>+D18+E18+F18-G18-H18-I18+J18+K18</f>
        <v>0</v>
      </c>
      <c r="M18" s="44"/>
      <c r="N18" s="103">
        <f t="shared" si="3"/>
        <v>0</v>
      </c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</row>
    <row r="19" spans="1:83" ht="10.5" customHeight="1" x14ac:dyDescent="0.25">
      <c r="B19" s="8" t="s">
        <v>2</v>
      </c>
      <c r="C19" s="14" t="s">
        <v>5</v>
      </c>
      <c r="D19" s="64"/>
      <c r="E19" s="65"/>
      <c r="F19" s="65"/>
      <c r="G19" s="65"/>
      <c r="H19" s="65"/>
      <c r="I19" s="65"/>
      <c r="J19" s="65"/>
      <c r="K19" s="66"/>
      <c r="L19" s="80">
        <f>+D19+E19+F19-G19-H19-I19+J19+K19</f>
        <v>0</v>
      </c>
      <c r="M19" s="44"/>
      <c r="N19" s="103">
        <f t="shared" si="3"/>
        <v>0</v>
      </c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</row>
    <row r="20" spans="1:83" ht="10.5" customHeight="1" x14ac:dyDescent="0.25">
      <c r="B20" s="8" t="s">
        <v>3</v>
      </c>
      <c r="C20" s="14" t="s">
        <v>6</v>
      </c>
      <c r="D20" s="64"/>
      <c r="E20" s="65"/>
      <c r="F20" s="65"/>
      <c r="G20" s="65"/>
      <c r="H20" s="65"/>
      <c r="I20" s="65"/>
      <c r="J20" s="65"/>
      <c r="K20" s="66"/>
      <c r="L20" s="80">
        <f>+D20+E20+F20-G20-H20-I20+J20+K20</f>
        <v>0</v>
      </c>
      <c r="M20" s="44"/>
      <c r="N20" s="103">
        <f t="shared" si="3"/>
        <v>0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</row>
    <row r="21" spans="1:83" ht="10.5" customHeight="1" thickBot="1" x14ac:dyDescent="0.3">
      <c r="B21" s="10" t="s">
        <v>4</v>
      </c>
      <c r="C21" s="15" t="s">
        <v>11</v>
      </c>
      <c r="D21" s="67"/>
      <c r="E21" s="68"/>
      <c r="F21" s="68"/>
      <c r="G21" s="68"/>
      <c r="H21" s="68"/>
      <c r="I21" s="68"/>
      <c r="J21" s="68"/>
      <c r="K21" s="69"/>
      <c r="L21" s="96">
        <f>+D21+E21+F21-G21-H21-I21+J21+K21</f>
        <v>0</v>
      </c>
      <c r="M21" s="44"/>
      <c r="N21" s="103">
        <f t="shared" si="3"/>
        <v>0</v>
      </c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</row>
    <row r="22" spans="1:83" ht="10.5" customHeight="1" thickBot="1" x14ac:dyDescent="0.3">
      <c r="B22" s="11" t="s">
        <v>15</v>
      </c>
      <c r="C22" s="16" t="s">
        <v>7</v>
      </c>
      <c r="D22" s="97">
        <f>SUM(D17:D21)</f>
        <v>0</v>
      </c>
      <c r="E22" s="98">
        <f t="shared" ref="E22:K22" si="4">SUM(E17:E21)</f>
        <v>0</v>
      </c>
      <c r="F22" s="98">
        <f t="shared" si="4"/>
        <v>0</v>
      </c>
      <c r="G22" s="98">
        <f t="shared" si="4"/>
        <v>0</v>
      </c>
      <c r="H22" s="98">
        <f t="shared" si="4"/>
        <v>0</v>
      </c>
      <c r="I22" s="98">
        <f t="shared" si="4"/>
        <v>0</v>
      </c>
      <c r="J22" s="98">
        <f t="shared" si="4"/>
        <v>0</v>
      </c>
      <c r="K22" s="99">
        <f t="shared" si="4"/>
        <v>0</v>
      </c>
      <c r="L22" s="90">
        <f>SUM(L17:L21)</f>
        <v>0</v>
      </c>
      <c r="M22" s="44"/>
      <c r="N22" s="103">
        <f t="shared" si="3"/>
        <v>0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</row>
    <row r="23" spans="1:83" x14ac:dyDescent="0.25">
      <c r="D23" s="32"/>
      <c r="E23" s="32"/>
      <c r="F23" s="32"/>
      <c r="G23" s="32"/>
      <c r="H23" s="32"/>
      <c r="I23" s="32"/>
      <c r="J23" s="33"/>
      <c r="K23" s="33"/>
      <c r="L23" s="3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</row>
    <row r="24" spans="1:83" ht="10.8" thickBot="1" x14ac:dyDescent="0.3">
      <c r="A24" s="51" t="str">
        <f>+[2]Attività!$C$11</f>
        <v>ATT08Pro</v>
      </c>
      <c r="C24" s="52" t="str">
        <f>+[2]Attività!$D$11</f>
        <v>Attività 8 - Protetta</v>
      </c>
      <c r="E24" s="32"/>
      <c r="F24" s="32"/>
      <c r="G24" s="32"/>
      <c r="H24" s="32"/>
      <c r="I24" s="32"/>
      <c r="J24" s="33"/>
      <c r="K24" s="33"/>
      <c r="L24" s="31"/>
      <c r="M24" s="12"/>
      <c r="N24" s="106">
        <f>+HLOOKUP($A$24,'[2]CE ATT'!$E$3:$BK$110,108,0)</f>
        <v>1</v>
      </c>
      <c r="O24" s="107" t="s">
        <v>33</v>
      </c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</row>
    <row r="25" spans="1:83" ht="11.25" customHeight="1" thickBot="1" x14ac:dyDescent="0.3">
      <c r="D25" s="2"/>
      <c r="E25" s="149" t="s">
        <v>14</v>
      </c>
      <c r="F25" s="150"/>
      <c r="G25" s="150"/>
      <c r="H25" s="150"/>
      <c r="I25" s="150"/>
      <c r="J25" s="150"/>
      <c r="K25" s="151"/>
      <c r="L25" s="1"/>
    </row>
    <row r="26" spans="1:83" ht="10.8" thickBot="1" x14ac:dyDescent="0.3">
      <c r="B26" s="147" t="s">
        <v>18</v>
      </c>
      <c r="C26" s="148"/>
      <c r="D26" s="23" t="s">
        <v>28</v>
      </c>
      <c r="E26" s="22" t="s">
        <v>13</v>
      </c>
      <c r="F26" s="22" t="s">
        <v>16</v>
      </c>
      <c r="G26" s="22" t="s">
        <v>17</v>
      </c>
      <c r="H26" s="22" t="s">
        <v>26</v>
      </c>
      <c r="I26" s="22" t="s">
        <v>31</v>
      </c>
      <c r="J26" s="22" t="s">
        <v>25</v>
      </c>
      <c r="K26" s="17" t="s">
        <v>35</v>
      </c>
      <c r="L26" s="18" t="s">
        <v>29</v>
      </c>
      <c r="M26" s="4"/>
    </row>
    <row r="27" spans="1:83" ht="10.5" customHeight="1" x14ac:dyDescent="0.25">
      <c r="B27" s="21" t="s">
        <v>0</v>
      </c>
      <c r="C27" s="24" t="s">
        <v>19</v>
      </c>
      <c r="D27" s="120">
        <f t="shared" ref="D27:K33" si="5">+D6*$N$24</f>
        <v>0</v>
      </c>
      <c r="E27" s="121">
        <f t="shared" si="5"/>
        <v>0</v>
      </c>
      <c r="F27" s="121">
        <f t="shared" si="5"/>
        <v>0</v>
      </c>
      <c r="G27" s="121">
        <f t="shared" si="5"/>
        <v>0</v>
      </c>
      <c r="H27" s="121">
        <f t="shared" si="5"/>
        <v>0</v>
      </c>
      <c r="I27" s="121">
        <f t="shared" si="5"/>
        <v>0</v>
      </c>
      <c r="J27" s="121">
        <f t="shared" si="5"/>
        <v>0</v>
      </c>
      <c r="K27" s="122">
        <f t="shared" si="5"/>
        <v>0</v>
      </c>
      <c r="L27" s="56">
        <f>+D27+E27+F27-G27-H27-I27+J27+K27</f>
        <v>0</v>
      </c>
      <c r="M27" s="102"/>
      <c r="N27" s="102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</row>
    <row r="28" spans="1:83" ht="10.5" customHeight="1" x14ac:dyDescent="0.25">
      <c r="B28" s="8" t="s">
        <v>1</v>
      </c>
      <c r="C28" s="14" t="s">
        <v>27</v>
      </c>
      <c r="D28" s="123">
        <f t="shared" si="5"/>
        <v>0</v>
      </c>
      <c r="E28" s="124">
        <f t="shared" si="5"/>
        <v>0</v>
      </c>
      <c r="F28" s="124">
        <f t="shared" si="5"/>
        <v>0</v>
      </c>
      <c r="G28" s="124">
        <f t="shared" si="5"/>
        <v>0</v>
      </c>
      <c r="H28" s="124">
        <f t="shared" si="5"/>
        <v>0</v>
      </c>
      <c r="I28" s="124">
        <f t="shared" si="5"/>
        <v>0</v>
      </c>
      <c r="J28" s="124">
        <f t="shared" si="5"/>
        <v>0</v>
      </c>
      <c r="K28" s="125">
        <f t="shared" si="5"/>
        <v>0</v>
      </c>
      <c r="L28" s="56">
        <f t="shared" ref="L28:L33" si="6">+D28+E28+F28-G28-H28-I28+J28+K28</f>
        <v>0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</row>
    <row r="29" spans="1:83" ht="10.5" customHeight="1" x14ac:dyDescent="0.25">
      <c r="B29" s="8" t="s">
        <v>2</v>
      </c>
      <c r="C29" s="14" t="s">
        <v>20</v>
      </c>
      <c r="D29" s="123">
        <f t="shared" si="5"/>
        <v>0</v>
      </c>
      <c r="E29" s="124">
        <f t="shared" si="5"/>
        <v>0</v>
      </c>
      <c r="F29" s="124">
        <f t="shared" si="5"/>
        <v>0</v>
      </c>
      <c r="G29" s="124">
        <f t="shared" si="5"/>
        <v>0</v>
      </c>
      <c r="H29" s="124">
        <f t="shared" si="5"/>
        <v>0</v>
      </c>
      <c r="I29" s="124">
        <f t="shared" si="5"/>
        <v>0</v>
      </c>
      <c r="J29" s="124">
        <f t="shared" si="5"/>
        <v>0</v>
      </c>
      <c r="K29" s="125">
        <f t="shared" si="5"/>
        <v>0</v>
      </c>
      <c r="L29" s="56">
        <f t="shared" si="6"/>
        <v>0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</row>
    <row r="30" spans="1:83" ht="10.5" customHeight="1" x14ac:dyDescent="0.25">
      <c r="B30" s="8" t="s">
        <v>3</v>
      </c>
      <c r="C30" s="14" t="s">
        <v>21</v>
      </c>
      <c r="D30" s="123">
        <f t="shared" si="5"/>
        <v>0</v>
      </c>
      <c r="E30" s="124">
        <f t="shared" si="5"/>
        <v>0</v>
      </c>
      <c r="F30" s="124">
        <f t="shared" si="5"/>
        <v>0</v>
      </c>
      <c r="G30" s="124">
        <f t="shared" si="5"/>
        <v>0</v>
      </c>
      <c r="H30" s="124">
        <f t="shared" si="5"/>
        <v>0</v>
      </c>
      <c r="I30" s="124">
        <f t="shared" si="5"/>
        <v>0</v>
      </c>
      <c r="J30" s="124">
        <f t="shared" si="5"/>
        <v>0</v>
      </c>
      <c r="K30" s="125">
        <f t="shared" si="5"/>
        <v>0</v>
      </c>
      <c r="L30" s="56">
        <f t="shared" si="6"/>
        <v>0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</row>
    <row r="31" spans="1:83" ht="10.5" customHeight="1" x14ac:dyDescent="0.25">
      <c r="B31" s="8" t="s">
        <v>4</v>
      </c>
      <c r="C31" s="14" t="s">
        <v>22</v>
      </c>
      <c r="D31" s="126">
        <f t="shared" si="5"/>
        <v>0</v>
      </c>
      <c r="E31" s="127">
        <f t="shared" si="5"/>
        <v>0</v>
      </c>
      <c r="F31" s="127">
        <f t="shared" si="5"/>
        <v>0</v>
      </c>
      <c r="G31" s="127">
        <f t="shared" si="5"/>
        <v>0</v>
      </c>
      <c r="H31" s="127">
        <f t="shared" si="5"/>
        <v>0</v>
      </c>
      <c r="I31" s="127">
        <f t="shared" si="5"/>
        <v>0</v>
      </c>
      <c r="J31" s="127">
        <f t="shared" si="5"/>
        <v>0</v>
      </c>
      <c r="K31" s="128">
        <f t="shared" si="5"/>
        <v>0</v>
      </c>
      <c r="L31" s="56">
        <f t="shared" si="6"/>
        <v>0</v>
      </c>
      <c r="M31" s="10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</row>
    <row r="32" spans="1:83" ht="10.5" customHeight="1" x14ac:dyDescent="0.25">
      <c r="B32" s="8" t="s">
        <v>15</v>
      </c>
      <c r="C32" s="14" t="s">
        <v>11</v>
      </c>
      <c r="D32" s="126">
        <f t="shared" si="5"/>
        <v>0</v>
      </c>
      <c r="E32" s="127">
        <f t="shared" si="5"/>
        <v>0</v>
      </c>
      <c r="F32" s="127">
        <f t="shared" si="5"/>
        <v>0</v>
      </c>
      <c r="G32" s="127">
        <f t="shared" si="5"/>
        <v>0</v>
      </c>
      <c r="H32" s="127">
        <f t="shared" si="5"/>
        <v>0</v>
      </c>
      <c r="I32" s="127">
        <f t="shared" si="5"/>
        <v>0</v>
      </c>
      <c r="J32" s="127">
        <f t="shared" si="5"/>
        <v>0</v>
      </c>
      <c r="K32" s="128">
        <f t="shared" si="5"/>
        <v>0</v>
      </c>
      <c r="L32" s="56">
        <f t="shared" si="6"/>
        <v>0</v>
      </c>
      <c r="M32" s="10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</row>
    <row r="33" spans="1:83" ht="10.5" customHeight="1" thickBot="1" x14ac:dyDescent="0.3">
      <c r="B33" s="10" t="s">
        <v>9</v>
      </c>
      <c r="C33" s="15" t="s">
        <v>23</v>
      </c>
      <c r="D33" s="129">
        <f t="shared" si="5"/>
        <v>0</v>
      </c>
      <c r="E33" s="130">
        <f t="shared" si="5"/>
        <v>0</v>
      </c>
      <c r="F33" s="130">
        <f t="shared" si="5"/>
        <v>0</v>
      </c>
      <c r="G33" s="130">
        <f t="shared" si="5"/>
        <v>0</v>
      </c>
      <c r="H33" s="130">
        <f t="shared" si="5"/>
        <v>0</v>
      </c>
      <c r="I33" s="130">
        <f t="shared" si="5"/>
        <v>0</v>
      </c>
      <c r="J33" s="130">
        <f t="shared" si="5"/>
        <v>0</v>
      </c>
      <c r="K33" s="131">
        <f t="shared" si="5"/>
        <v>0</v>
      </c>
      <c r="L33" s="56">
        <f t="shared" si="6"/>
        <v>0</v>
      </c>
      <c r="M33" s="10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</row>
    <row r="34" spans="1:83" ht="10.5" customHeight="1" thickBot="1" x14ac:dyDescent="0.3">
      <c r="B34" s="11" t="s">
        <v>24</v>
      </c>
      <c r="C34" s="16" t="s">
        <v>7</v>
      </c>
      <c r="D34" s="57">
        <f t="shared" ref="D34:L34" si="7">SUM(D27:D33)</f>
        <v>0</v>
      </c>
      <c r="E34" s="58">
        <f t="shared" si="7"/>
        <v>0</v>
      </c>
      <c r="F34" s="58">
        <f t="shared" si="7"/>
        <v>0</v>
      </c>
      <c r="G34" s="58">
        <f t="shared" si="7"/>
        <v>0</v>
      </c>
      <c r="H34" s="58">
        <f t="shared" si="7"/>
        <v>0</v>
      </c>
      <c r="I34" s="58">
        <f t="shared" si="7"/>
        <v>0</v>
      </c>
      <c r="J34" s="58">
        <f t="shared" si="7"/>
        <v>0</v>
      </c>
      <c r="K34" s="59">
        <f t="shared" si="7"/>
        <v>0</v>
      </c>
      <c r="L34" s="60">
        <f t="shared" si="7"/>
        <v>0</v>
      </c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</row>
    <row r="35" spans="1:83" ht="10.8" thickBot="1" x14ac:dyDescent="0.3">
      <c r="D35" s="31"/>
      <c r="E35" s="32"/>
      <c r="F35" s="32"/>
      <c r="G35" s="32"/>
      <c r="H35" s="32"/>
      <c r="I35" s="32"/>
      <c r="J35" s="33"/>
      <c r="K35" s="33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</row>
    <row r="36" spans="1:83" ht="11.25" customHeight="1" thickBot="1" x14ac:dyDescent="0.3">
      <c r="D36" s="2"/>
      <c r="E36" s="149" t="s">
        <v>14</v>
      </c>
      <c r="F36" s="150"/>
      <c r="G36" s="150"/>
      <c r="H36" s="150"/>
      <c r="I36" s="150"/>
      <c r="J36" s="150"/>
      <c r="K36" s="151"/>
      <c r="L36" s="1"/>
      <c r="M36" s="4"/>
    </row>
    <row r="37" spans="1:83" ht="10.8" thickBot="1" x14ac:dyDescent="0.3">
      <c r="B37" s="147" t="s">
        <v>8</v>
      </c>
      <c r="C37" s="148"/>
      <c r="D37" s="19" t="s">
        <v>28</v>
      </c>
      <c r="E37" s="20" t="s">
        <v>13</v>
      </c>
      <c r="F37" s="20" t="s">
        <v>16</v>
      </c>
      <c r="G37" s="20" t="s">
        <v>17</v>
      </c>
      <c r="H37" s="20" t="s">
        <v>26</v>
      </c>
      <c r="I37" s="20" t="str">
        <f>+I26</f>
        <v>DISMISSIONI</v>
      </c>
      <c r="J37" s="20" t="s">
        <v>25</v>
      </c>
      <c r="K37" s="17" t="s">
        <v>35</v>
      </c>
      <c r="L37" s="18" t="s">
        <v>29</v>
      </c>
      <c r="M37" s="4"/>
    </row>
    <row r="38" spans="1:83" ht="10.5" customHeight="1" x14ac:dyDescent="0.25">
      <c r="B38" s="5" t="s">
        <v>0</v>
      </c>
      <c r="C38" s="39" t="s">
        <v>10</v>
      </c>
      <c r="D38" s="146">
        <f t="shared" ref="D38:K42" si="8">+D17*$N$24</f>
        <v>0</v>
      </c>
      <c r="E38" s="132">
        <f t="shared" si="8"/>
        <v>0</v>
      </c>
      <c r="F38" s="132">
        <f t="shared" si="8"/>
        <v>0</v>
      </c>
      <c r="G38" s="132">
        <f t="shared" si="8"/>
        <v>0</v>
      </c>
      <c r="H38" s="132">
        <f t="shared" si="8"/>
        <v>0</v>
      </c>
      <c r="I38" s="132">
        <f t="shared" si="8"/>
        <v>0</v>
      </c>
      <c r="J38" s="132">
        <f t="shared" si="8"/>
        <v>0</v>
      </c>
      <c r="K38" s="133">
        <f t="shared" si="8"/>
        <v>0</v>
      </c>
      <c r="L38" s="80">
        <f>+D38+E38+F38-G38-H38-I38+J38+K38</f>
        <v>0</v>
      </c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</row>
    <row r="39" spans="1:83" ht="10.5" customHeight="1" x14ac:dyDescent="0.25">
      <c r="B39" s="8" t="s">
        <v>1</v>
      </c>
      <c r="C39" s="14" t="s">
        <v>12</v>
      </c>
      <c r="D39" s="134">
        <f t="shared" si="8"/>
        <v>0</v>
      </c>
      <c r="E39" s="135">
        <f t="shared" si="8"/>
        <v>0</v>
      </c>
      <c r="F39" s="135">
        <f t="shared" si="8"/>
        <v>0</v>
      </c>
      <c r="G39" s="135">
        <f t="shared" si="8"/>
        <v>0</v>
      </c>
      <c r="H39" s="135">
        <f t="shared" si="8"/>
        <v>0</v>
      </c>
      <c r="I39" s="135">
        <f t="shared" si="8"/>
        <v>0</v>
      </c>
      <c r="J39" s="135">
        <f t="shared" si="8"/>
        <v>0</v>
      </c>
      <c r="K39" s="136">
        <f t="shared" si="8"/>
        <v>0</v>
      </c>
      <c r="L39" s="80">
        <f>+D39+E39+F39-G39-H39-I39+J39+K39</f>
        <v>0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</row>
    <row r="40" spans="1:83" ht="10.5" customHeight="1" x14ac:dyDescent="0.25">
      <c r="B40" s="8" t="s">
        <v>2</v>
      </c>
      <c r="C40" s="14" t="s">
        <v>5</v>
      </c>
      <c r="D40" s="134">
        <f t="shared" si="8"/>
        <v>0</v>
      </c>
      <c r="E40" s="135">
        <f t="shared" si="8"/>
        <v>0</v>
      </c>
      <c r="F40" s="135">
        <f t="shared" si="8"/>
        <v>0</v>
      </c>
      <c r="G40" s="135">
        <f t="shared" si="8"/>
        <v>0</v>
      </c>
      <c r="H40" s="135">
        <f t="shared" si="8"/>
        <v>0</v>
      </c>
      <c r="I40" s="135">
        <f t="shared" si="8"/>
        <v>0</v>
      </c>
      <c r="J40" s="135">
        <f t="shared" si="8"/>
        <v>0</v>
      </c>
      <c r="K40" s="136">
        <f t="shared" si="8"/>
        <v>0</v>
      </c>
      <c r="L40" s="80">
        <f>+D40+E40+F40-G40-H40-I40+J40+K40</f>
        <v>0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</row>
    <row r="41" spans="1:83" ht="10.5" customHeight="1" x14ac:dyDescent="0.25">
      <c r="B41" s="8" t="s">
        <v>3</v>
      </c>
      <c r="C41" s="14" t="s">
        <v>6</v>
      </c>
      <c r="D41" s="134">
        <f t="shared" si="8"/>
        <v>0</v>
      </c>
      <c r="E41" s="135">
        <f t="shared" si="8"/>
        <v>0</v>
      </c>
      <c r="F41" s="135">
        <f t="shared" si="8"/>
        <v>0</v>
      </c>
      <c r="G41" s="135">
        <f t="shared" si="8"/>
        <v>0</v>
      </c>
      <c r="H41" s="135">
        <f t="shared" si="8"/>
        <v>0</v>
      </c>
      <c r="I41" s="135">
        <f t="shared" si="8"/>
        <v>0</v>
      </c>
      <c r="J41" s="135">
        <f t="shared" si="8"/>
        <v>0</v>
      </c>
      <c r="K41" s="136">
        <f t="shared" si="8"/>
        <v>0</v>
      </c>
      <c r="L41" s="80">
        <f>+D41+E41+F41-G41-H41-I41+J41+K41</f>
        <v>0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</row>
    <row r="42" spans="1:83" ht="10.5" customHeight="1" thickBot="1" x14ac:dyDescent="0.3">
      <c r="B42" s="10" t="s">
        <v>4</v>
      </c>
      <c r="C42" s="15" t="s">
        <v>11</v>
      </c>
      <c r="D42" s="137">
        <f t="shared" si="8"/>
        <v>0</v>
      </c>
      <c r="E42" s="138">
        <f t="shared" si="8"/>
        <v>0</v>
      </c>
      <c r="F42" s="138">
        <f t="shared" si="8"/>
        <v>0</v>
      </c>
      <c r="G42" s="138">
        <f t="shared" si="8"/>
        <v>0</v>
      </c>
      <c r="H42" s="138">
        <f t="shared" si="8"/>
        <v>0</v>
      </c>
      <c r="I42" s="138">
        <f t="shared" si="8"/>
        <v>0</v>
      </c>
      <c r="J42" s="138">
        <f t="shared" si="8"/>
        <v>0</v>
      </c>
      <c r="K42" s="139">
        <f t="shared" si="8"/>
        <v>0</v>
      </c>
      <c r="L42" s="96">
        <f>+D42+E42+F42-G42-H42-I42+J42+K42</f>
        <v>0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 ht="10.5" customHeight="1" thickBot="1" x14ac:dyDescent="0.3">
      <c r="B43" s="11" t="s">
        <v>15</v>
      </c>
      <c r="C43" s="16" t="s">
        <v>7</v>
      </c>
      <c r="D43" s="97">
        <f>SUM(D38:D42)</f>
        <v>0</v>
      </c>
      <c r="E43" s="98">
        <f t="shared" ref="E43:K43" si="9">SUM(E38:E42)</f>
        <v>0</v>
      </c>
      <c r="F43" s="98">
        <f t="shared" si="9"/>
        <v>0</v>
      </c>
      <c r="G43" s="98">
        <f t="shared" si="9"/>
        <v>0</v>
      </c>
      <c r="H43" s="98">
        <f t="shared" si="9"/>
        <v>0</v>
      </c>
      <c r="I43" s="98">
        <f t="shared" si="9"/>
        <v>0</v>
      </c>
      <c r="J43" s="98">
        <f t="shared" si="9"/>
        <v>0</v>
      </c>
      <c r="K43" s="99">
        <f t="shared" si="9"/>
        <v>0</v>
      </c>
      <c r="L43" s="90">
        <f>SUM(L38:L42)</f>
        <v>0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</row>
    <row r="44" spans="1:83" x14ac:dyDescent="0.25">
      <c r="D44" s="32"/>
      <c r="E44" s="32"/>
      <c r="F44" s="32"/>
      <c r="G44" s="32"/>
      <c r="H44" s="32"/>
      <c r="I44" s="32"/>
      <c r="J44" s="33"/>
      <c r="K44" s="33"/>
      <c r="L44" s="3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</row>
    <row r="45" spans="1:83" ht="10.8" thickBot="1" x14ac:dyDescent="0.3">
      <c r="A45" s="51" t="str">
        <f>+[2]Attività!$E$11</f>
        <v>ATT08Mer</v>
      </c>
      <c r="C45" s="52" t="str">
        <f>+[2]Attività!$F$11</f>
        <v>Attività 8 - Mercato</v>
      </c>
      <c r="E45" s="32"/>
      <c r="F45" s="32"/>
      <c r="G45" s="32"/>
      <c r="H45" s="32"/>
      <c r="I45" s="32"/>
      <c r="J45" s="33"/>
      <c r="K45" s="33"/>
      <c r="L45" s="31"/>
      <c r="M45" s="44"/>
      <c r="N45" s="106">
        <f>+HLOOKUP($A$45,'[2]CE ATT'!$E$3:$BK$110,108,0)</f>
        <v>0</v>
      </c>
      <c r="O45" s="107" t="s">
        <v>33</v>
      </c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</row>
    <row r="46" spans="1:83" ht="11.25" customHeight="1" thickBot="1" x14ac:dyDescent="0.3">
      <c r="D46" s="2"/>
      <c r="E46" s="149" t="s">
        <v>14</v>
      </c>
      <c r="F46" s="150"/>
      <c r="G46" s="150"/>
      <c r="H46" s="150"/>
      <c r="I46" s="150"/>
      <c r="J46" s="150"/>
      <c r="K46" s="151"/>
      <c r="L46" s="1"/>
    </row>
    <row r="47" spans="1:83" ht="10.8" thickBot="1" x14ac:dyDescent="0.3">
      <c r="B47" s="147" t="s">
        <v>18</v>
      </c>
      <c r="C47" s="148"/>
      <c r="D47" s="23" t="s">
        <v>28</v>
      </c>
      <c r="E47" s="22" t="s">
        <v>13</v>
      </c>
      <c r="F47" s="22" t="s">
        <v>16</v>
      </c>
      <c r="G47" s="22" t="s">
        <v>17</v>
      </c>
      <c r="H47" s="22" t="s">
        <v>26</v>
      </c>
      <c r="I47" s="22" t="s">
        <v>31</v>
      </c>
      <c r="J47" s="22" t="s">
        <v>25</v>
      </c>
      <c r="K47" s="17" t="s">
        <v>35</v>
      </c>
      <c r="L47" s="18" t="s">
        <v>29</v>
      </c>
      <c r="M47" s="4"/>
    </row>
    <row r="48" spans="1:83" ht="10.5" customHeight="1" x14ac:dyDescent="0.25">
      <c r="B48" s="21" t="s">
        <v>0</v>
      </c>
      <c r="C48" s="24" t="s">
        <v>19</v>
      </c>
      <c r="D48" s="140">
        <f t="shared" ref="D48:K54" si="10">+D6*$N$45</f>
        <v>0</v>
      </c>
      <c r="E48" s="141">
        <f t="shared" si="10"/>
        <v>0</v>
      </c>
      <c r="F48" s="141">
        <f t="shared" si="10"/>
        <v>0</v>
      </c>
      <c r="G48" s="141">
        <f t="shared" si="10"/>
        <v>0</v>
      </c>
      <c r="H48" s="141">
        <f t="shared" si="10"/>
        <v>0</v>
      </c>
      <c r="I48" s="141">
        <f t="shared" si="10"/>
        <v>0</v>
      </c>
      <c r="J48" s="141">
        <f t="shared" si="10"/>
        <v>0</v>
      </c>
      <c r="K48" s="142">
        <f t="shared" si="10"/>
        <v>0</v>
      </c>
      <c r="L48" s="80">
        <f>+D48+E48+F48-G48-H48-I48+J48+K48</f>
        <v>0</v>
      </c>
      <c r="M48" s="102"/>
      <c r="N48" s="102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</row>
    <row r="49" spans="2:83" ht="10.5" customHeight="1" x14ac:dyDescent="0.25">
      <c r="B49" s="8" t="s">
        <v>1</v>
      </c>
      <c r="C49" s="14" t="s">
        <v>27</v>
      </c>
      <c r="D49" s="120">
        <f t="shared" si="10"/>
        <v>0</v>
      </c>
      <c r="E49" s="121">
        <f t="shared" si="10"/>
        <v>0</v>
      </c>
      <c r="F49" s="121">
        <f t="shared" si="10"/>
        <v>0</v>
      </c>
      <c r="G49" s="121">
        <f t="shared" si="10"/>
        <v>0</v>
      </c>
      <c r="H49" s="121">
        <f t="shared" si="10"/>
        <v>0</v>
      </c>
      <c r="I49" s="121">
        <f t="shared" si="10"/>
        <v>0</v>
      </c>
      <c r="J49" s="121">
        <f t="shared" si="10"/>
        <v>0</v>
      </c>
      <c r="K49" s="122">
        <f t="shared" si="10"/>
        <v>0</v>
      </c>
      <c r="L49" s="80">
        <f t="shared" ref="L49:L54" si="11">+D49+E49+F49-G49-H49-I49+J49+K49</f>
        <v>0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</row>
    <row r="50" spans="2:83" ht="10.5" customHeight="1" x14ac:dyDescent="0.25">
      <c r="B50" s="8" t="s">
        <v>2</v>
      </c>
      <c r="C50" s="14" t="s">
        <v>20</v>
      </c>
      <c r="D50" s="120">
        <f t="shared" si="10"/>
        <v>0</v>
      </c>
      <c r="E50" s="121">
        <f t="shared" si="10"/>
        <v>0</v>
      </c>
      <c r="F50" s="121">
        <f t="shared" si="10"/>
        <v>0</v>
      </c>
      <c r="G50" s="121">
        <f t="shared" si="10"/>
        <v>0</v>
      </c>
      <c r="H50" s="121">
        <f t="shared" si="10"/>
        <v>0</v>
      </c>
      <c r="I50" s="121">
        <f t="shared" si="10"/>
        <v>0</v>
      </c>
      <c r="J50" s="121">
        <f t="shared" si="10"/>
        <v>0</v>
      </c>
      <c r="K50" s="122">
        <f t="shared" si="10"/>
        <v>0</v>
      </c>
      <c r="L50" s="80">
        <f t="shared" si="11"/>
        <v>0</v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</row>
    <row r="51" spans="2:83" ht="10.5" customHeight="1" x14ac:dyDescent="0.25">
      <c r="B51" s="8" t="s">
        <v>3</v>
      </c>
      <c r="C51" s="14" t="s">
        <v>21</v>
      </c>
      <c r="D51" s="120">
        <f t="shared" si="10"/>
        <v>0</v>
      </c>
      <c r="E51" s="121">
        <f t="shared" si="10"/>
        <v>0</v>
      </c>
      <c r="F51" s="121">
        <f t="shared" si="10"/>
        <v>0</v>
      </c>
      <c r="G51" s="121">
        <f t="shared" si="10"/>
        <v>0</v>
      </c>
      <c r="H51" s="121">
        <f t="shared" si="10"/>
        <v>0</v>
      </c>
      <c r="I51" s="121">
        <f t="shared" si="10"/>
        <v>0</v>
      </c>
      <c r="J51" s="121">
        <f t="shared" si="10"/>
        <v>0</v>
      </c>
      <c r="K51" s="122">
        <f t="shared" si="10"/>
        <v>0</v>
      </c>
      <c r="L51" s="80">
        <f t="shared" si="11"/>
        <v>0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</row>
    <row r="52" spans="2:83" ht="10.5" customHeight="1" x14ac:dyDescent="0.25">
      <c r="B52" s="8" t="s">
        <v>4</v>
      </c>
      <c r="C52" s="14" t="s">
        <v>22</v>
      </c>
      <c r="D52" s="120">
        <f t="shared" si="10"/>
        <v>0</v>
      </c>
      <c r="E52" s="121">
        <f t="shared" si="10"/>
        <v>0</v>
      </c>
      <c r="F52" s="121">
        <f t="shared" si="10"/>
        <v>0</v>
      </c>
      <c r="G52" s="121">
        <f t="shared" si="10"/>
        <v>0</v>
      </c>
      <c r="H52" s="121">
        <f t="shared" si="10"/>
        <v>0</v>
      </c>
      <c r="I52" s="121">
        <f t="shared" si="10"/>
        <v>0</v>
      </c>
      <c r="J52" s="121">
        <f t="shared" si="10"/>
        <v>0</v>
      </c>
      <c r="K52" s="122">
        <f t="shared" si="10"/>
        <v>0</v>
      </c>
      <c r="L52" s="80">
        <f t="shared" si="11"/>
        <v>0</v>
      </c>
      <c r="M52" s="10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</row>
    <row r="53" spans="2:83" ht="10.5" customHeight="1" x14ac:dyDescent="0.25">
      <c r="B53" s="8" t="s">
        <v>15</v>
      </c>
      <c r="C53" s="14" t="s">
        <v>11</v>
      </c>
      <c r="D53" s="120">
        <f t="shared" si="10"/>
        <v>0</v>
      </c>
      <c r="E53" s="121">
        <f t="shared" si="10"/>
        <v>0</v>
      </c>
      <c r="F53" s="121">
        <f t="shared" si="10"/>
        <v>0</v>
      </c>
      <c r="G53" s="121">
        <f t="shared" si="10"/>
        <v>0</v>
      </c>
      <c r="H53" s="121">
        <f t="shared" si="10"/>
        <v>0</v>
      </c>
      <c r="I53" s="121">
        <f t="shared" si="10"/>
        <v>0</v>
      </c>
      <c r="J53" s="121">
        <f t="shared" si="10"/>
        <v>0</v>
      </c>
      <c r="K53" s="122">
        <f t="shared" si="10"/>
        <v>0</v>
      </c>
      <c r="L53" s="80">
        <f t="shared" si="11"/>
        <v>0</v>
      </c>
      <c r="M53" s="10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</row>
    <row r="54" spans="2:83" ht="10.5" customHeight="1" thickBot="1" x14ac:dyDescent="0.3">
      <c r="B54" s="10" t="s">
        <v>9</v>
      </c>
      <c r="C54" s="15" t="s">
        <v>23</v>
      </c>
      <c r="D54" s="143">
        <f t="shared" si="10"/>
        <v>0</v>
      </c>
      <c r="E54" s="144">
        <f t="shared" si="10"/>
        <v>0</v>
      </c>
      <c r="F54" s="144">
        <f t="shared" si="10"/>
        <v>0</v>
      </c>
      <c r="G54" s="144">
        <f t="shared" si="10"/>
        <v>0</v>
      </c>
      <c r="H54" s="144">
        <f t="shared" si="10"/>
        <v>0</v>
      </c>
      <c r="I54" s="144">
        <f t="shared" si="10"/>
        <v>0</v>
      </c>
      <c r="J54" s="144">
        <f t="shared" si="10"/>
        <v>0</v>
      </c>
      <c r="K54" s="145">
        <f t="shared" si="10"/>
        <v>0</v>
      </c>
      <c r="L54" s="80">
        <f t="shared" si="11"/>
        <v>0</v>
      </c>
      <c r="M54" s="10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</row>
    <row r="55" spans="2:83" ht="10.5" customHeight="1" thickBot="1" x14ac:dyDescent="0.3">
      <c r="B55" s="11" t="s">
        <v>24</v>
      </c>
      <c r="C55" s="16" t="s">
        <v>7</v>
      </c>
      <c r="D55" s="87">
        <f t="shared" ref="D55:L55" si="12">SUM(D48:D54)</f>
        <v>0</v>
      </c>
      <c r="E55" s="88">
        <f t="shared" si="12"/>
        <v>0</v>
      </c>
      <c r="F55" s="88">
        <f t="shared" si="12"/>
        <v>0</v>
      </c>
      <c r="G55" s="88">
        <f t="shared" si="12"/>
        <v>0</v>
      </c>
      <c r="H55" s="88">
        <f t="shared" si="12"/>
        <v>0</v>
      </c>
      <c r="I55" s="88">
        <f t="shared" si="12"/>
        <v>0</v>
      </c>
      <c r="J55" s="88">
        <f t="shared" si="12"/>
        <v>0</v>
      </c>
      <c r="K55" s="89">
        <f t="shared" si="12"/>
        <v>0</v>
      </c>
      <c r="L55" s="90">
        <f t="shared" si="12"/>
        <v>0</v>
      </c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</row>
    <row r="56" spans="2:83" ht="10.8" thickBot="1" x14ac:dyDescent="0.3">
      <c r="D56" s="31"/>
      <c r="E56" s="32"/>
      <c r="F56" s="32"/>
      <c r="G56" s="32"/>
      <c r="H56" s="32"/>
      <c r="I56" s="32"/>
      <c r="J56" s="33"/>
      <c r="K56" s="33"/>
      <c r="L56" s="3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</row>
    <row r="57" spans="2:83" ht="11.25" customHeight="1" thickBot="1" x14ac:dyDescent="0.3">
      <c r="D57" s="2"/>
      <c r="E57" s="149" t="s">
        <v>14</v>
      </c>
      <c r="F57" s="150"/>
      <c r="G57" s="150"/>
      <c r="H57" s="150"/>
      <c r="I57" s="150"/>
      <c r="J57" s="150"/>
      <c r="K57" s="151"/>
      <c r="L57" s="1"/>
      <c r="M57" s="4"/>
    </row>
    <row r="58" spans="2:83" ht="10.8" thickBot="1" x14ac:dyDescent="0.3">
      <c r="B58" s="147" t="s">
        <v>8</v>
      </c>
      <c r="C58" s="148"/>
      <c r="D58" s="19" t="s">
        <v>28</v>
      </c>
      <c r="E58" s="20" t="s">
        <v>13</v>
      </c>
      <c r="F58" s="20" t="s">
        <v>16</v>
      </c>
      <c r="G58" s="20" t="s">
        <v>17</v>
      </c>
      <c r="H58" s="20" t="s">
        <v>26</v>
      </c>
      <c r="I58" s="20" t="str">
        <f>+I47</f>
        <v>DISMISSIONI</v>
      </c>
      <c r="J58" s="20" t="s">
        <v>25</v>
      </c>
      <c r="K58" s="17" t="s">
        <v>35</v>
      </c>
      <c r="L58" s="18" t="s">
        <v>29</v>
      </c>
      <c r="M58" s="4"/>
    </row>
    <row r="59" spans="2:83" ht="10.5" customHeight="1" x14ac:dyDescent="0.25">
      <c r="B59" s="5" t="s">
        <v>0</v>
      </c>
      <c r="C59" s="13" t="s">
        <v>10</v>
      </c>
      <c r="D59" s="146">
        <f t="shared" ref="D59:K63" si="13">+D17*$N$45</f>
        <v>0</v>
      </c>
      <c r="E59" s="141">
        <f t="shared" si="13"/>
        <v>0</v>
      </c>
      <c r="F59" s="141">
        <f t="shared" si="13"/>
        <v>0</v>
      </c>
      <c r="G59" s="141">
        <f t="shared" si="13"/>
        <v>0</v>
      </c>
      <c r="H59" s="141">
        <f t="shared" si="13"/>
        <v>0</v>
      </c>
      <c r="I59" s="141">
        <f t="shared" si="13"/>
        <v>0</v>
      </c>
      <c r="J59" s="141">
        <f t="shared" si="13"/>
        <v>0</v>
      </c>
      <c r="K59" s="142">
        <f t="shared" si="13"/>
        <v>0</v>
      </c>
      <c r="L59" s="80">
        <f>+D59+E59+F59-G59-H59-I59+J59+K59</f>
        <v>0</v>
      </c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</row>
    <row r="60" spans="2:83" ht="10.5" customHeight="1" x14ac:dyDescent="0.25">
      <c r="B60" s="8" t="s">
        <v>1</v>
      </c>
      <c r="C60" s="14" t="s">
        <v>12</v>
      </c>
      <c r="D60" s="134">
        <f t="shared" si="13"/>
        <v>0</v>
      </c>
      <c r="E60" s="135">
        <f t="shared" si="13"/>
        <v>0</v>
      </c>
      <c r="F60" s="135">
        <f t="shared" si="13"/>
        <v>0</v>
      </c>
      <c r="G60" s="135">
        <f t="shared" si="13"/>
        <v>0</v>
      </c>
      <c r="H60" s="135">
        <f t="shared" si="13"/>
        <v>0</v>
      </c>
      <c r="I60" s="135">
        <f t="shared" si="13"/>
        <v>0</v>
      </c>
      <c r="J60" s="135">
        <f t="shared" si="13"/>
        <v>0</v>
      </c>
      <c r="K60" s="136">
        <f t="shared" si="13"/>
        <v>0</v>
      </c>
      <c r="L60" s="80">
        <f>+D60+E60+F60-G60-H60-I60+J60+K60</f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</row>
    <row r="61" spans="2:83" ht="10.5" customHeight="1" x14ac:dyDescent="0.25">
      <c r="B61" s="8" t="s">
        <v>2</v>
      </c>
      <c r="C61" s="14" t="s">
        <v>5</v>
      </c>
      <c r="D61" s="134">
        <f t="shared" si="13"/>
        <v>0</v>
      </c>
      <c r="E61" s="135">
        <f t="shared" si="13"/>
        <v>0</v>
      </c>
      <c r="F61" s="135">
        <f t="shared" si="13"/>
        <v>0</v>
      </c>
      <c r="G61" s="135">
        <f t="shared" si="13"/>
        <v>0</v>
      </c>
      <c r="H61" s="135">
        <f t="shared" si="13"/>
        <v>0</v>
      </c>
      <c r="I61" s="135">
        <f t="shared" si="13"/>
        <v>0</v>
      </c>
      <c r="J61" s="135">
        <f t="shared" si="13"/>
        <v>0</v>
      </c>
      <c r="K61" s="136">
        <f t="shared" si="13"/>
        <v>0</v>
      </c>
      <c r="L61" s="80">
        <f>+D61+E61+F61-G61-H61-I61+J61+K61</f>
        <v>0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</row>
    <row r="62" spans="2:83" ht="10.5" customHeight="1" x14ac:dyDescent="0.25">
      <c r="B62" s="8" t="s">
        <v>3</v>
      </c>
      <c r="C62" s="14" t="s">
        <v>6</v>
      </c>
      <c r="D62" s="134">
        <f t="shared" si="13"/>
        <v>0</v>
      </c>
      <c r="E62" s="135">
        <f t="shared" si="13"/>
        <v>0</v>
      </c>
      <c r="F62" s="135">
        <f t="shared" si="13"/>
        <v>0</v>
      </c>
      <c r="G62" s="135">
        <f t="shared" si="13"/>
        <v>0</v>
      </c>
      <c r="H62" s="135">
        <f t="shared" si="13"/>
        <v>0</v>
      </c>
      <c r="I62" s="135">
        <f t="shared" si="13"/>
        <v>0</v>
      </c>
      <c r="J62" s="135">
        <f t="shared" si="13"/>
        <v>0</v>
      </c>
      <c r="K62" s="136">
        <f t="shared" si="13"/>
        <v>0</v>
      </c>
      <c r="L62" s="80">
        <f>+D62+E62+F62-G62-H62-I62+J62+K62</f>
        <v>0</v>
      </c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</row>
    <row r="63" spans="2:83" ht="10.5" customHeight="1" thickBot="1" x14ac:dyDescent="0.3">
      <c r="B63" s="10" t="s">
        <v>4</v>
      </c>
      <c r="C63" s="15" t="s">
        <v>11</v>
      </c>
      <c r="D63" s="137">
        <f t="shared" si="13"/>
        <v>0</v>
      </c>
      <c r="E63" s="138">
        <f t="shared" si="13"/>
        <v>0</v>
      </c>
      <c r="F63" s="138">
        <f t="shared" si="13"/>
        <v>0</v>
      </c>
      <c r="G63" s="138">
        <f t="shared" si="13"/>
        <v>0</v>
      </c>
      <c r="H63" s="138">
        <f t="shared" si="13"/>
        <v>0</v>
      </c>
      <c r="I63" s="138">
        <f t="shared" si="13"/>
        <v>0</v>
      </c>
      <c r="J63" s="138">
        <f t="shared" si="13"/>
        <v>0</v>
      </c>
      <c r="K63" s="139">
        <f t="shared" si="13"/>
        <v>0</v>
      </c>
      <c r="L63" s="96">
        <f>+D63+E63+F63-G63-H63-I63+J63+K63</f>
        <v>0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</row>
    <row r="64" spans="2:83" ht="10.5" customHeight="1" thickBot="1" x14ac:dyDescent="0.3">
      <c r="B64" s="11" t="s">
        <v>15</v>
      </c>
      <c r="C64" s="16" t="s">
        <v>7</v>
      </c>
      <c r="D64" s="97">
        <f>SUM(D59:D63)</f>
        <v>0</v>
      </c>
      <c r="E64" s="98">
        <f t="shared" ref="E64:K64" si="14">SUM(E59:E63)</f>
        <v>0</v>
      </c>
      <c r="F64" s="98">
        <f t="shared" si="14"/>
        <v>0</v>
      </c>
      <c r="G64" s="98">
        <f t="shared" si="14"/>
        <v>0</v>
      </c>
      <c r="H64" s="98">
        <f t="shared" si="14"/>
        <v>0</v>
      </c>
      <c r="I64" s="98">
        <f t="shared" si="14"/>
        <v>0</v>
      </c>
      <c r="J64" s="98">
        <f t="shared" si="14"/>
        <v>0</v>
      </c>
      <c r="K64" s="99">
        <f t="shared" si="14"/>
        <v>0</v>
      </c>
      <c r="L64" s="90">
        <f>SUM(L59:L63)</f>
        <v>0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</row>
    <row r="65" spans="4:83" x14ac:dyDescent="0.25">
      <c r="D65" s="32"/>
      <c r="E65" s="32"/>
      <c r="F65" s="32"/>
      <c r="G65" s="32"/>
      <c r="H65" s="32"/>
      <c r="I65" s="32"/>
      <c r="J65" s="33"/>
      <c r="K65" s="33"/>
      <c r="L65" s="3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</row>
    <row r="66" spans="4:83" x14ac:dyDescent="0.25">
      <c r="D66" s="32"/>
      <c r="E66" s="32"/>
      <c r="F66" s="32"/>
      <c r="G66" s="32"/>
      <c r="H66" s="32"/>
      <c r="I66" s="32"/>
      <c r="J66" s="33"/>
      <c r="K66" s="33"/>
      <c r="L66" s="3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</row>
    <row r="67" spans="4:83" x14ac:dyDescent="0.25">
      <c r="D67" s="32"/>
      <c r="E67" s="32"/>
      <c r="F67" s="32"/>
      <c r="G67" s="32"/>
      <c r="H67" s="32"/>
      <c r="I67" s="32"/>
      <c r="J67" s="33"/>
      <c r="K67" s="33"/>
      <c r="L67" s="3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</row>
    <row r="68" spans="4:83" x14ac:dyDescent="0.25">
      <c r="D68" s="32"/>
      <c r="E68" s="32"/>
      <c r="F68" s="32"/>
      <c r="G68" s="32"/>
      <c r="H68" s="32"/>
      <c r="I68" s="32"/>
      <c r="J68" s="33"/>
      <c r="K68" s="33"/>
      <c r="L68" s="3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</row>
    <row r="69" spans="4:83" x14ac:dyDescent="0.25">
      <c r="D69" s="32"/>
      <c r="E69" s="32"/>
      <c r="F69" s="32"/>
      <c r="G69" s="32"/>
      <c r="H69" s="32"/>
      <c r="I69" s="32"/>
      <c r="J69" s="33"/>
      <c r="K69" s="33"/>
      <c r="L69" s="3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</row>
    <row r="70" spans="4:83" x14ac:dyDescent="0.25">
      <c r="D70" s="32"/>
      <c r="E70" s="32"/>
      <c r="F70" s="32"/>
      <c r="G70" s="32"/>
      <c r="H70" s="32"/>
      <c r="I70" s="32"/>
      <c r="J70" s="33"/>
      <c r="K70" s="33"/>
      <c r="L70" s="3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</row>
    <row r="71" spans="4:83" x14ac:dyDescent="0.25">
      <c r="D71" s="32"/>
      <c r="E71" s="32"/>
      <c r="F71" s="32"/>
      <c r="G71" s="32"/>
      <c r="H71" s="32"/>
      <c r="I71" s="32"/>
      <c r="J71" s="33"/>
      <c r="K71" s="33"/>
      <c r="L71" s="3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</row>
    <row r="72" spans="4:83" x14ac:dyDescent="0.25">
      <c r="D72" s="32"/>
      <c r="E72" s="32"/>
      <c r="F72" s="32"/>
      <c r="G72" s="32"/>
      <c r="H72" s="32"/>
      <c r="I72" s="32"/>
      <c r="J72" s="33"/>
      <c r="K72" s="33"/>
      <c r="L72" s="3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</row>
    <row r="73" spans="4:83" x14ac:dyDescent="0.25">
      <c r="D73" s="32"/>
      <c r="E73" s="32"/>
      <c r="F73" s="32"/>
      <c r="G73" s="32"/>
      <c r="H73" s="32"/>
      <c r="I73" s="32"/>
      <c r="J73" s="33"/>
      <c r="K73" s="33"/>
      <c r="L73" s="3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</row>
    <row r="74" spans="4:83" x14ac:dyDescent="0.25">
      <c r="D74" s="32"/>
      <c r="E74" s="32"/>
      <c r="F74" s="32"/>
      <c r="G74" s="32"/>
      <c r="H74" s="32"/>
      <c r="I74" s="32"/>
      <c r="J74" s="33"/>
      <c r="K74" s="33"/>
      <c r="L74" s="3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</row>
    <row r="75" spans="4:83" x14ac:dyDescent="0.25">
      <c r="D75" s="32"/>
      <c r="E75" s="32"/>
      <c r="F75" s="32"/>
      <c r="G75" s="32"/>
      <c r="H75" s="32"/>
      <c r="I75" s="32"/>
      <c r="J75" s="33"/>
      <c r="K75" s="33"/>
      <c r="L75" s="3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</row>
    <row r="76" spans="4:83" x14ac:dyDescent="0.25">
      <c r="D76" s="32"/>
      <c r="E76" s="32"/>
      <c r="F76" s="32"/>
      <c r="G76" s="32"/>
      <c r="H76" s="32"/>
      <c r="I76" s="32"/>
      <c r="J76" s="33"/>
      <c r="K76" s="33"/>
      <c r="L76" s="3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</row>
    <row r="77" spans="4:83" x14ac:dyDescent="0.25">
      <c r="D77" s="32"/>
      <c r="E77" s="32"/>
      <c r="F77" s="32"/>
      <c r="G77" s="32"/>
      <c r="H77" s="32"/>
      <c r="I77" s="32"/>
      <c r="J77" s="33"/>
      <c r="K77" s="33"/>
      <c r="L77" s="3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</row>
    <row r="78" spans="4:83" x14ac:dyDescent="0.25">
      <c r="D78" s="32"/>
      <c r="E78" s="32"/>
      <c r="F78" s="32"/>
      <c r="G78" s="32"/>
      <c r="H78" s="32"/>
      <c r="I78" s="32"/>
      <c r="J78" s="33"/>
      <c r="K78" s="33"/>
      <c r="L78" s="3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</row>
    <row r="79" spans="4:83" x14ac:dyDescent="0.25">
      <c r="D79" s="32"/>
      <c r="E79" s="32"/>
      <c r="F79" s="32"/>
      <c r="G79" s="32"/>
      <c r="H79" s="32"/>
      <c r="I79" s="32"/>
      <c r="J79" s="33"/>
      <c r="K79" s="33"/>
      <c r="L79" s="3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</row>
    <row r="80" spans="4:83" x14ac:dyDescent="0.25">
      <c r="D80" s="32"/>
      <c r="E80" s="32"/>
      <c r="F80" s="32"/>
      <c r="G80" s="32"/>
      <c r="H80" s="32"/>
      <c r="I80" s="32"/>
      <c r="J80" s="33"/>
      <c r="K80" s="33"/>
      <c r="L80" s="3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</row>
    <row r="81" spans="4:83" x14ac:dyDescent="0.25">
      <c r="D81" s="32"/>
      <c r="E81" s="32"/>
      <c r="F81" s="32"/>
      <c r="G81" s="32"/>
      <c r="H81" s="32"/>
      <c r="I81" s="32"/>
      <c r="J81" s="33"/>
      <c r="K81" s="33"/>
      <c r="L81" s="3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</row>
    <row r="82" spans="4:83" x14ac:dyDescent="0.25">
      <c r="D82" s="32"/>
      <c r="E82" s="32"/>
      <c r="F82" s="32"/>
      <c r="G82" s="32"/>
      <c r="H82" s="32"/>
      <c r="I82" s="32"/>
      <c r="J82" s="33"/>
      <c r="K82" s="33"/>
      <c r="L82" s="3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</row>
    <row r="83" spans="4:83" x14ac:dyDescent="0.25">
      <c r="D83" s="32"/>
      <c r="E83" s="32"/>
      <c r="F83" s="32"/>
      <c r="G83" s="32"/>
      <c r="H83" s="32"/>
      <c r="I83" s="32"/>
      <c r="J83" s="33"/>
      <c r="K83" s="33"/>
      <c r="L83" s="3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</row>
    <row r="84" spans="4:83" x14ac:dyDescent="0.25">
      <c r="D84" s="32"/>
      <c r="E84" s="32"/>
      <c r="F84" s="32"/>
      <c r="G84" s="32"/>
      <c r="H84" s="32"/>
      <c r="I84" s="32"/>
      <c r="J84" s="33"/>
      <c r="K84" s="33"/>
      <c r="L84" s="3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</row>
    <row r="85" spans="4:83" x14ac:dyDescent="0.25">
      <c r="D85" s="32"/>
      <c r="E85" s="32"/>
      <c r="F85" s="32"/>
      <c r="G85" s="32"/>
      <c r="H85" s="32"/>
      <c r="I85" s="32"/>
      <c r="J85" s="33"/>
      <c r="K85" s="33"/>
      <c r="L85" s="3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</row>
    <row r="86" spans="4:83" x14ac:dyDescent="0.25">
      <c r="D86" s="32"/>
      <c r="E86" s="32"/>
      <c r="F86" s="32"/>
      <c r="G86" s="32"/>
      <c r="H86" s="32"/>
      <c r="I86" s="32"/>
      <c r="J86" s="33"/>
      <c r="K86" s="33"/>
      <c r="L86" s="3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</row>
    <row r="87" spans="4:83" x14ac:dyDescent="0.25">
      <c r="D87" s="32"/>
      <c r="E87" s="32"/>
      <c r="F87" s="32"/>
      <c r="G87" s="32"/>
      <c r="H87" s="32"/>
      <c r="I87" s="32"/>
      <c r="J87" s="33"/>
      <c r="K87" s="33"/>
      <c r="L87" s="3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</row>
    <row r="88" spans="4:83" x14ac:dyDescent="0.25">
      <c r="D88" s="32"/>
      <c r="E88" s="32"/>
      <c r="F88" s="32"/>
      <c r="G88" s="32"/>
      <c r="H88" s="32"/>
      <c r="I88" s="32"/>
      <c r="J88" s="33"/>
      <c r="K88" s="33"/>
      <c r="L88" s="3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</row>
    <row r="89" spans="4:83" x14ac:dyDescent="0.25">
      <c r="D89" s="32"/>
      <c r="E89" s="32"/>
      <c r="F89" s="32"/>
      <c r="G89" s="32"/>
      <c r="H89" s="32"/>
      <c r="I89" s="32"/>
      <c r="J89" s="33"/>
      <c r="K89" s="33"/>
      <c r="L89" s="3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</row>
    <row r="90" spans="4:83" x14ac:dyDescent="0.25">
      <c r="D90" s="32"/>
      <c r="E90" s="32"/>
      <c r="F90" s="32"/>
      <c r="G90" s="32"/>
      <c r="H90" s="32"/>
      <c r="I90" s="32"/>
      <c r="J90" s="33"/>
      <c r="K90" s="33"/>
      <c r="L90" s="3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</row>
    <row r="91" spans="4:83" x14ac:dyDescent="0.25">
      <c r="D91" s="32"/>
      <c r="E91" s="32"/>
      <c r="F91" s="32"/>
      <c r="G91" s="32"/>
      <c r="H91" s="32"/>
      <c r="I91" s="32"/>
      <c r="J91" s="33"/>
      <c r="K91" s="33"/>
      <c r="L91" s="3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</row>
    <row r="92" spans="4:83" x14ac:dyDescent="0.25">
      <c r="D92" s="32"/>
      <c r="E92" s="32"/>
      <c r="F92" s="32"/>
      <c r="G92" s="32"/>
      <c r="H92" s="32"/>
      <c r="I92" s="32"/>
      <c r="J92" s="33"/>
      <c r="K92" s="33"/>
      <c r="L92" s="3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</row>
    <row r="93" spans="4:83" x14ac:dyDescent="0.25">
      <c r="D93" s="32"/>
      <c r="E93" s="32"/>
      <c r="F93" s="32"/>
      <c r="G93" s="32"/>
      <c r="H93" s="32"/>
      <c r="I93" s="32"/>
      <c r="J93" s="33"/>
      <c r="K93" s="33"/>
      <c r="L93" s="3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</row>
    <row r="94" spans="4:83" x14ac:dyDescent="0.25">
      <c r="D94" s="32"/>
      <c r="E94" s="32"/>
      <c r="F94" s="32"/>
      <c r="G94" s="32"/>
      <c r="H94" s="32"/>
      <c r="I94" s="32"/>
      <c r="J94" s="33"/>
      <c r="K94" s="33"/>
      <c r="L94" s="3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</row>
    <row r="95" spans="4:83" x14ac:dyDescent="0.25">
      <c r="D95" s="32"/>
      <c r="E95" s="32"/>
      <c r="F95" s="32"/>
      <c r="G95" s="32"/>
      <c r="H95" s="32"/>
      <c r="I95" s="32"/>
      <c r="J95" s="33"/>
      <c r="K95" s="33"/>
      <c r="L95" s="3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</row>
    <row r="96" spans="4:83" x14ac:dyDescent="0.25">
      <c r="D96" s="32"/>
      <c r="E96" s="32"/>
      <c r="F96" s="32"/>
      <c r="G96" s="32"/>
      <c r="H96" s="32"/>
      <c r="I96" s="32"/>
      <c r="J96" s="33"/>
      <c r="K96" s="33"/>
      <c r="L96" s="3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</row>
    <row r="97" spans="4:83" x14ac:dyDescent="0.25">
      <c r="D97" s="32"/>
      <c r="E97" s="32"/>
      <c r="F97" s="32"/>
      <c r="G97" s="32"/>
      <c r="H97" s="32"/>
      <c r="I97" s="32"/>
      <c r="J97" s="33"/>
      <c r="K97" s="33"/>
      <c r="L97" s="3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</row>
    <row r="98" spans="4:83" x14ac:dyDescent="0.25">
      <c r="D98" s="32"/>
      <c r="E98" s="32"/>
      <c r="F98" s="32"/>
      <c r="G98" s="32"/>
      <c r="H98" s="32"/>
      <c r="I98" s="32"/>
      <c r="J98" s="33"/>
      <c r="K98" s="33"/>
      <c r="L98" s="3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</row>
    <row r="99" spans="4:83" x14ac:dyDescent="0.25">
      <c r="D99" s="32"/>
      <c r="E99" s="32"/>
      <c r="F99" s="32"/>
      <c r="G99" s="32"/>
      <c r="H99" s="32"/>
      <c r="I99" s="32"/>
      <c r="J99" s="33"/>
      <c r="K99" s="33"/>
      <c r="L99" s="3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</row>
    <row r="100" spans="4:83" x14ac:dyDescent="0.25">
      <c r="D100" s="32"/>
      <c r="E100" s="32"/>
      <c r="F100" s="32"/>
      <c r="G100" s="32"/>
      <c r="H100" s="32"/>
      <c r="I100" s="32"/>
      <c r="J100" s="33"/>
      <c r="K100" s="33"/>
      <c r="L100" s="3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</row>
    <row r="101" spans="4:83" x14ac:dyDescent="0.25">
      <c r="D101" s="32"/>
      <c r="E101" s="32"/>
      <c r="F101" s="32"/>
      <c r="G101" s="32"/>
      <c r="H101" s="32"/>
      <c r="I101" s="32"/>
      <c r="J101" s="33"/>
      <c r="K101" s="33"/>
      <c r="L101" s="3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</row>
    <row r="102" spans="4:83" x14ac:dyDescent="0.25">
      <c r="D102" s="32"/>
      <c r="E102" s="32"/>
      <c r="F102" s="32"/>
      <c r="G102" s="32"/>
      <c r="H102" s="32"/>
      <c r="I102" s="32"/>
      <c r="J102" s="33"/>
      <c r="K102" s="33"/>
      <c r="L102" s="3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</row>
    <row r="103" spans="4:83" x14ac:dyDescent="0.25">
      <c r="D103" s="32"/>
      <c r="E103" s="32"/>
      <c r="F103" s="32"/>
      <c r="G103" s="32"/>
      <c r="H103" s="32"/>
      <c r="I103" s="32"/>
      <c r="J103" s="33"/>
      <c r="K103" s="33"/>
      <c r="L103" s="3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</row>
    <row r="104" spans="4:83" x14ac:dyDescent="0.25">
      <c r="D104" s="32"/>
      <c r="E104" s="32"/>
      <c r="F104" s="32"/>
      <c r="G104" s="32"/>
      <c r="H104" s="32"/>
      <c r="I104" s="32"/>
      <c r="J104" s="33"/>
      <c r="K104" s="33"/>
      <c r="L104" s="3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</row>
    <row r="105" spans="4:83" x14ac:dyDescent="0.25">
      <c r="D105" s="32"/>
      <c r="E105" s="32"/>
      <c r="F105" s="32"/>
      <c r="G105" s="32"/>
      <c r="H105" s="32"/>
      <c r="I105" s="32"/>
      <c r="J105" s="33"/>
      <c r="K105" s="33"/>
      <c r="L105" s="3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</row>
    <row r="106" spans="4:83" x14ac:dyDescent="0.25">
      <c r="D106" s="32"/>
      <c r="E106" s="32"/>
      <c r="F106" s="32"/>
      <c r="G106" s="32"/>
      <c r="H106" s="32"/>
      <c r="I106" s="32"/>
      <c r="J106" s="33"/>
      <c r="K106" s="33"/>
      <c r="L106" s="3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</row>
    <row r="107" spans="4:83" x14ac:dyDescent="0.25">
      <c r="D107" s="32"/>
      <c r="E107" s="32"/>
      <c r="F107" s="32"/>
      <c r="G107" s="32"/>
      <c r="H107" s="32"/>
      <c r="I107" s="32"/>
      <c r="J107" s="33"/>
      <c r="K107" s="33"/>
      <c r="L107" s="3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</row>
    <row r="108" spans="4:83" x14ac:dyDescent="0.25">
      <c r="D108" s="32"/>
      <c r="E108" s="32"/>
      <c r="F108" s="32"/>
      <c r="G108" s="32"/>
      <c r="H108" s="32"/>
      <c r="I108" s="32"/>
      <c r="J108" s="33"/>
      <c r="K108" s="33"/>
      <c r="L108" s="3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</row>
    <row r="109" spans="4:83" x14ac:dyDescent="0.25">
      <c r="D109" s="32"/>
      <c r="E109" s="32"/>
      <c r="F109" s="32"/>
      <c r="G109" s="32"/>
      <c r="H109" s="32"/>
      <c r="I109" s="32"/>
      <c r="J109" s="33"/>
      <c r="K109" s="33"/>
      <c r="L109" s="3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</row>
    <row r="110" spans="4:83" x14ac:dyDescent="0.25">
      <c r="D110" s="32"/>
      <c r="E110" s="32"/>
      <c r="F110" s="32"/>
      <c r="G110" s="32"/>
      <c r="H110" s="32"/>
      <c r="I110" s="32"/>
      <c r="J110" s="33"/>
      <c r="K110" s="33"/>
      <c r="L110" s="3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</row>
    <row r="111" spans="4:83" x14ac:dyDescent="0.25">
      <c r="D111" s="32"/>
      <c r="E111" s="32"/>
      <c r="F111" s="32"/>
      <c r="G111" s="32"/>
      <c r="H111" s="32"/>
      <c r="I111" s="32"/>
      <c r="J111" s="33"/>
      <c r="K111" s="33"/>
      <c r="L111" s="3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</row>
    <row r="112" spans="4:83" x14ac:dyDescent="0.25">
      <c r="D112" s="32"/>
      <c r="E112" s="32"/>
      <c r="F112" s="32"/>
      <c r="G112" s="32"/>
      <c r="H112" s="32"/>
      <c r="I112" s="32"/>
      <c r="J112" s="33"/>
      <c r="K112" s="33"/>
      <c r="L112" s="3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</row>
    <row r="113" spans="4:83" x14ac:dyDescent="0.25">
      <c r="D113" s="32"/>
      <c r="E113" s="32"/>
      <c r="F113" s="32"/>
      <c r="G113" s="32"/>
      <c r="H113" s="32"/>
      <c r="I113" s="32"/>
      <c r="J113" s="33"/>
      <c r="K113" s="33"/>
      <c r="L113" s="3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</row>
    <row r="114" spans="4:83" x14ac:dyDescent="0.25">
      <c r="D114" s="32"/>
      <c r="E114" s="32"/>
      <c r="F114" s="32"/>
      <c r="G114" s="32"/>
      <c r="H114" s="32"/>
      <c r="I114" s="32"/>
      <c r="J114" s="33"/>
      <c r="K114" s="33"/>
      <c r="L114" s="3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</row>
    <row r="115" spans="4:83" x14ac:dyDescent="0.25">
      <c r="D115" s="32"/>
      <c r="E115" s="32"/>
      <c r="F115" s="32"/>
      <c r="G115" s="32"/>
      <c r="H115" s="32"/>
      <c r="I115" s="32"/>
      <c r="J115" s="33"/>
      <c r="K115" s="33"/>
      <c r="L115" s="3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</row>
    <row r="116" spans="4:83" x14ac:dyDescent="0.25">
      <c r="D116" s="32"/>
      <c r="E116" s="32"/>
      <c r="F116" s="32"/>
      <c r="G116" s="32"/>
      <c r="H116" s="32"/>
      <c r="I116" s="32"/>
      <c r="J116" s="33"/>
      <c r="K116" s="33"/>
      <c r="L116" s="3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</row>
    <row r="117" spans="4:83" x14ac:dyDescent="0.25">
      <c r="D117" s="32"/>
      <c r="E117" s="32"/>
      <c r="F117" s="32"/>
      <c r="G117" s="32"/>
      <c r="H117" s="32"/>
      <c r="I117" s="32"/>
      <c r="J117" s="33"/>
      <c r="K117" s="33"/>
      <c r="L117" s="3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</row>
    <row r="118" spans="4:83" x14ac:dyDescent="0.25">
      <c r="D118" s="32"/>
      <c r="E118" s="32"/>
      <c r="F118" s="32"/>
      <c r="G118" s="32"/>
      <c r="H118" s="32"/>
      <c r="I118" s="32"/>
      <c r="J118" s="33"/>
      <c r="K118" s="33"/>
      <c r="L118" s="3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</row>
    <row r="119" spans="4:83" x14ac:dyDescent="0.25">
      <c r="D119" s="32"/>
      <c r="E119" s="32"/>
      <c r="F119" s="32"/>
      <c r="G119" s="32"/>
      <c r="H119" s="32"/>
      <c r="I119" s="32"/>
      <c r="J119" s="33"/>
      <c r="K119" s="33"/>
      <c r="L119" s="3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</row>
    <row r="120" spans="4:83" x14ac:dyDescent="0.25">
      <c r="D120" s="32"/>
      <c r="E120" s="32"/>
      <c r="F120" s="32"/>
      <c r="G120" s="32"/>
      <c r="H120" s="32"/>
      <c r="I120" s="32"/>
      <c r="J120" s="33"/>
      <c r="K120" s="33"/>
      <c r="L120" s="3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</row>
    <row r="121" spans="4:83" x14ac:dyDescent="0.25">
      <c r="D121" s="32"/>
      <c r="E121" s="32"/>
      <c r="F121" s="32"/>
      <c r="G121" s="32"/>
      <c r="H121" s="32"/>
      <c r="I121" s="32"/>
      <c r="J121" s="33"/>
      <c r="K121" s="33"/>
      <c r="L121" s="3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</row>
    <row r="122" spans="4:83" x14ac:dyDescent="0.25">
      <c r="D122" s="32"/>
      <c r="E122" s="32"/>
      <c r="F122" s="32"/>
      <c r="G122" s="32"/>
      <c r="H122" s="32"/>
      <c r="I122" s="32"/>
      <c r="J122" s="33"/>
      <c r="K122" s="33"/>
      <c r="L122" s="3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</row>
    <row r="123" spans="4:83" x14ac:dyDescent="0.25">
      <c r="D123" s="32"/>
      <c r="E123" s="32"/>
      <c r="F123" s="32"/>
      <c r="G123" s="32"/>
      <c r="H123" s="32"/>
      <c r="I123" s="32"/>
      <c r="J123" s="33"/>
      <c r="K123" s="33"/>
      <c r="L123" s="3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</row>
    <row r="124" spans="4:83" x14ac:dyDescent="0.25">
      <c r="D124" s="32"/>
      <c r="E124" s="32"/>
      <c r="F124" s="32"/>
      <c r="G124" s="32"/>
      <c r="H124" s="32"/>
      <c r="I124" s="32"/>
      <c r="J124" s="33"/>
      <c r="K124" s="33"/>
      <c r="L124" s="3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</row>
    <row r="125" spans="4:83" x14ac:dyDescent="0.25">
      <c r="D125" s="32"/>
      <c r="E125" s="32"/>
      <c r="F125" s="32"/>
      <c r="G125" s="32"/>
      <c r="H125" s="32"/>
      <c r="I125" s="32"/>
      <c r="J125" s="33"/>
      <c r="K125" s="33"/>
      <c r="L125" s="3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</row>
    <row r="126" spans="4:83" x14ac:dyDescent="0.25">
      <c r="D126" s="32"/>
      <c r="E126" s="32"/>
      <c r="F126" s="32"/>
      <c r="G126" s="32"/>
      <c r="H126" s="32"/>
      <c r="I126" s="32"/>
      <c r="J126" s="33"/>
      <c r="K126" s="33"/>
      <c r="L126" s="3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</row>
    <row r="127" spans="4:83" x14ac:dyDescent="0.25">
      <c r="D127" s="32"/>
      <c r="E127" s="32"/>
      <c r="F127" s="32"/>
      <c r="G127" s="32"/>
      <c r="H127" s="32"/>
      <c r="I127" s="32"/>
      <c r="J127" s="33"/>
      <c r="K127" s="33"/>
      <c r="L127" s="3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</row>
    <row r="128" spans="4:83" x14ac:dyDescent="0.25">
      <c r="D128" s="32"/>
      <c r="E128" s="32"/>
      <c r="F128" s="32"/>
      <c r="G128" s="32"/>
      <c r="H128" s="32"/>
      <c r="I128" s="32"/>
      <c r="J128" s="33"/>
      <c r="K128" s="33"/>
      <c r="L128" s="3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</row>
    <row r="129" spans="4:83" x14ac:dyDescent="0.25">
      <c r="D129" s="32"/>
      <c r="E129" s="32"/>
      <c r="F129" s="32"/>
      <c r="G129" s="32"/>
      <c r="H129" s="32"/>
      <c r="I129" s="32"/>
      <c r="J129" s="33"/>
      <c r="K129" s="33"/>
      <c r="L129" s="3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</row>
    <row r="130" spans="4:83" x14ac:dyDescent="0.25">
      <c r="D130" s="32"/>
      <c r="E130" s="32"/>
      <c r="F130" s="32"/>
      <c r="G130" s="32"/>
      <c r="H130" s="32"/>
      <c r="I130" s="32"/>
      <c r="J130" s="33"/>
      <c r="K130" s="33"/>
      <c r="L130" s="3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</row>
    <row r="131" spans="4:83" x14ac:dyDescent="0.25">
      <c r="D131" s="32"/>
      <c r="E131" s="32"/>
      <c r="F131" s="32"/>
      <c r="G131" s="32"/>
      <c r="H131" s="32"/>
      <c r="I131" s="32"/>
      <c r="J131" s="33"/>
      <c r="K131" s="33"/>
      <c r="L131" s="3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</row>
    <row r="132" spans="4:83" x14ac:dyDescent="0.25">
      <c r="D132" s="32"/>
      <c r="E132" s="32"/>
      <c r="F132" s="32"/>
      <c r="G132" s="32"/>
      <c r="H132" s="32"/>
      <c r="I132" s="32"/>
      <c r="J132" s="33"/>
      <c r="K132" s="33"/>
      <c r="L132" s="3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</row>
    <row r="133" spans="4:83" x14ac:dyDescent="0.25">
      <c r="D133" s="32"/>
      <c r="E133" s="32"/>
      <c r="F133" s="32"/>
      <c r="G133" s="32"/>
      <c r="H133" s="32"/>
      <c r="I133" s="32"/>
      <c r="J133" s="33"/>
      <c r="K133" s="33"/>
      <c r="L133" s="3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</row>
    <row r="134" spans="4:83" x14ac:dyDescent="0.25">
      <c r="D134" s="32"/>
      <c r="E134" s="32"/>
      <c r="F134" s="32"/>
      <c r="G134" s="32"/>
      <c r="H134" s="32"/>
      <c r="I134" s="32"/>
      <c r="J134" s="33"/>
      <c r="K134" s="33"/>
      <c r="L134" s="3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</row>
    <row r="135" spans="4:83" x14ac:dyDescent="0.25">
      <c r="D135" s="32"/>
      <c r="E135" s="32"/>
      <c r="F135" s="32"/>
      <c r="G135" s="32"/>
      <c r="H135" s="32"/>
      <c r="I135" s="32"/>
      <c r="J135" s="33"/>
      <c r="K135" s="33"/>
      <c r="L135" s="3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</row>
    <row r="136" spans="4:83" x14ac:dyDescent="0.25">
      <c r="D136" s="32"/>
      <c r="E136" s="32"/>
      <c r="F136" s="32"/>
      <c r="G136" s="32"/>
      <c r="H136" s="32"/>
      <c r="I136" s="32"/>
      <c r="J136" s="33"/>
      <c r="K136" s="33"/>
      <c r="L136" s="3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</row>
    <row r="137" spans="4:83" x14ac:dyDescent="0.25">
      <c r="D137" s="32"/>
      <c r="E137" s="32"/>
      <c r="F137" s="32"/>
      <c r="G137" s="32"/>
      <c r="H137" s="32"/>
      <c r="I137" s="32"/>
      <c r="J137" s="33"/>
      <c r="K137" s="33"/>
      <c r="L137" s="3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</row>
    <row r="138" spans="4:83" x14ac:dyDescent="0.25">
      <c r="D138" s="32"/>
      <c r="E138" s="32"/>
      <c r="F138" s="32"/>
      <c r="G138" s="32"/>
      <c r="H138" s="32"/>
      <c r="I138" s="32"/>
      <c r="J138" s="33"/>
      <c r="K138" s="33"/>
      <c r="L138" s="3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</row>
    <row r="139" spans="4:83" x14ac:dyDescent="0.25">
      <c r="D139" s="32"/>
      <c r="E139" s="32"/>
      <c r="F139" s="32"/>
      <c r="G139" s="32"/>
      <c r="H139" s="32"/>
      <c r="I139" s="32"/>
      <c r="J139" s="33"/>
      <c r="K139" s="33"/>
      <c r="L139" s="3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</row>
    <row r="140" spans="4:83" x14ac:dyDescent="0.25">
      <c r="D140" s="32"/>
      <c r="E140" s="32"/>
      <c r="F140" s="32"/>
      <c r="G140" s="32"/>
      <c r="H140" s="32"/>
      <c r="I140" s="32"/>
      <c r="J140" s="33"/>
      <c r="K140" s="33"/>
      <c r="L140" s="3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</row>
    <row r="141" spans="4:83" x14ac:dyDescent="0.25">
      <c r="D141" s="32"/>
      <c r="E141" s="32"/>
      <c r="F141" s="32"/>
      <c r="G141" s="32"/>
      <c r="H141" s="32"/>
      <c r="I141" s="32"/>
      <c r="J141" s="33"/>
      <c r="K141" s="33"/>
      <c r="L141" s="3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</row>
    <row r="142" spans="4:83" x14ac:dyDescent="0.25">
      <c r="D142" s="32"/>
      <c r="E142" s="32"/>
      <c r="F142" s="32"/>
      <c r="G142" s="32"/>
      <c r="H142" s="32"/>
      <c r="I142" s="32"/>
      <c r="J142" s="33"/>
      <c r="K142" s="33"/>
      <c r="L142" s="3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</row>
    <row r="143" spans="4:83" x14ac:dyDescent="0.25">
      <c r="D143" s="32"/>
      <c r="E143" s="32"/>
      <c r="F143" s="32"/>
      <c r="G143" s="32"/>
      <c r="H143" s="32"/>
      <c r="I143" s="32"/>
      <c r="J143" s="33"/>
      <c r="K143" s="33"/>
      <c r="L143" s="3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</row>
    <row r="144" spans="4:83" x14ac:dyDescent="0.25">
      <c r="D144" s="32"/>
      <c r="E144" s="32"/>
      <c r="F144" s="32"/>
      <c r="G144" s="32"/>
      <c r="H144" s="32"/>
      <c r="I144" s="32"/>
      <c r="J144" s="33"/>
      <c r="K144" s="33"/>
      <c r="L144" s="3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</row>
    <row r="145" spans="4:83" x14ac:dyDescent="0.25">
      <c r="D145" s="32"/>
      <c r="E145" s="32"/>
      <c r="F145" s="32"/>
      <c r="G145" s="32"/>
      <c r="H145" s="32"/>
      <c r="I145" s="32"/>
      <c r="J145" s="33"/>
      <c r="K145" s="33"/>
      <c r="L145" s="3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</row>
    <row r="146" spans="4:83" x14ac:dyDescent="0.25">
      <c r="D146" s="32"/>
      <c r="E146" s="32"/>
      <c r="F146" s="32"/>
      <c r="G146" s="32"/>
      <c r="H146" s="32"/>
      <c r="I146" s="32"/>
      <c r="J146" s="33"/>
      <c r="K146" s="33"/>
      <c r="L146" s="3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</row>
    <row r="147" spans="4:83" x14ac:dyDescent="0.25">
      <c r="D147" s="32"/>
      <c r="E147" s="32"/>
      <c r="F147" s="32"/>
      <c r="G147" s="32"/>
      <c r="H147" s="32"/>
      <c r="I147" s="32"/>
      <c r="J147" s="33"/>
      <c r="K147" s="33"/>
      <c r="L147" s="3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</row>
    <row r="148" spans="4:83" x14ac:dyDescent="0.25">
      <c r="D148" s="32"/>
      <c r="E148" s="32"/>
      <c r="F148" s="32"/>
      <c r="G148" s="32"/>
      <c r="H148" s="32"/>
      <c r="I148" s="32"/>
      <c r="J148" s="33"/>
      <c r="K148" s="33"/>
      <c r="L148" s="3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</row>
    <row r="149" spans="4:83" x14ac:dyDescent="0.25">
      <c r="D149" s="32"/>
      <c r="E149" s="32"/>
      <c r="F149" s="32"/>
      <c r="G149" s="32"/>
      <c r="H149" s="32"/>
      <c r="I149" s="32"/>
      <c r="J149" s="33"/>
      <c r="K149" s="33"/>
      <c r="L149" s="3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</row>
    <row r="150" spans="4:83" x14ac:dyDescent="0.25">
      <c r="D150" s="32"/>
      <c r="E150" s="32"/>
      <c r="F150" s="32"/>
      <c r="G150" s="32"/>
      <c r="H150" s="32"/>
      <c r="I150" s="32"/>
      <c r="J150" s="33"/>
      <c r="K150" s="33"/>
      <c r="L150" s="3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</row>
    <row r="151" spans="4:83" x14ac:dyDescent="0.25">
      <c r="D151" s="32"/>
      <c r="E151" s="32"/>
      <c r="F151" s="32"/>
      <c r="G151" s="32"/>
      <c r="H151" s="32"/>
      <c r="I151" s="32"/>
      <c r="J151" s="33"/>
      <c r="K151" s="33"/>
      <c r="L151" s="3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</row>
    <row r="152" spans="4:83" x14ac:dyDescent="0.25">
      <c r="D152" s="32"/>
      <c r="E152" s="32"/>
      <c r="F152" s="32"/>
      <c r="G152" s="32"/>
      <c r="H152" s="32"/>
      <c r="I152" s="32"/>
      <c r="J152" s="33"/>
      <c r="K152" s="33"/>
      <c r="L152" s="3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</row>
    <row r="153" spans="4:83" x14ac:dyDescent="0.25">
      <c r="D153" s="32"/>
      <c r="E153" s="32"/>
      <c r="F153" s="32"/>
      <c r="G153" s="32"/>
      <c r="H153" s="32"/>
      <c r="I153" s="32"/>
      <c r="J153" s="33"/>
      <c r="K153" s="33"/>
      <c r="L153" s="3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</row>
    <row r="154" spans="4:83" x14ac:dyDescent="0.25">
      <c r="D154" s="32"/>
      <c r="E154" s="32"/>
      <c r="F154" s="32"/>
      <c r="G154" s="32"/>
      <c r="H154" s="32"/>
      <c r="I154" s="32"/>
      <c r="J154" s="33"/>
      <c r="K154" s="33"/>
      <c r="L154" s="3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</row>
    <row r="155" spans="4:83" x14ac:dyDescent="0.25">
      <c r="D155" s="32"/>
      <c r="E155" s="32"/>
      <c r="F155" s="32"/>
      <c r="G155" s="32"/>
      <c r="H155" s="32"/>
      <c r="I155" s="32"/>
      <c r="J155" s="33"/>
      <c r="K155" s="33"/>
      <c r="L155" s="3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</row>
    <row r="156" spans="4:83" x14ac:dyDescent="0.25">
      <c r="D156" s="32"/>
      <c r="E156" s="32"/>
      <c r="F156" s="32"/>
      <c r="G156" s="32"/>
      <c r="H156" s="32"/>
      <c r="I156" s="32"/>
      <c r="J156" s="33"/>
      <c r="K156" s="33"/>
      <c r="L156" s="3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</row>
    <row r="157" spans="4:83" x14ac:dyDescent="0.25">
      <c r="D157" s="32"/>
      <c r="E157" s="32"/>
      <c r="F157" s="32"/>
      <c r="G157" s="32"/>
      <c r="H157" s="32"/>
      <c r="I157" s="32"/>
      <c r="J157" s="33"/>
      <c r="K157" s="33"/>
      <c r="L157" s="3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</row>
    <row r="158" spans="4:83" x14ac:dyDescent="0.25">
      <c r="D158" s="32"/>
      <c r="E158" s="32"/>
      <c r="F158" s="32"/>
      <c r="G158" s="32"/>
      <c r="H158" s="32"/>
      <c r="I158" s="32"/>
      <c r="J158" s="33"/>
      <c r="K158" s="33"/>
      <c r="L158" s="3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</row>
    <row r="159" spans="4:83" x14ac:dyDescent="0.25">
      <c r="D159" s="32"/>
      <c r="E159" s="32"/>
      <c r="F159" s="32"/>
      <c r="G159" s="32"/>
      <c r="H159" s="32"/>
      <c r="I159" s="32"/>
      <c r="J159" s="33"/>
      <c r="K159" s="33"/>
      <c r="L159" s="3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</row>
    <row r="160" spans="4:83" x14ac:dyDescent="0.25">
      <c r="D160" s="32"/>
      <c r="E160" s="32"/>
      <c r="F160" s="32"/>
      <c r="G160" s="32"/>
      <c r="H160" s="32"/>
      <c r="I160" s="32"/>
      <c r="J160" s="33"/>
      <c r="K160" s="33"/>
      <c r="L160" s="3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</row>
    <row r="161" spans="4:83" x14ac:dyDescent="0.25">
      <c r="D161" s="32"/>
      <c r="E161" s="32"/>
      <c r="F161" s="32"/>
      <c r="G161" s="32"/>
      <c r="H161" s="32"/>
      <c r="I161" s="32"/>
      <c r="J161" s="33"/>
      <c r="K161" s="33"/>
      <c r="L161" s="3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</row>
    <row r="162" spans="4:83" x14ac:dyDescent="0.25">
      <c r="D162" s="32"/>
      <c r="E162" s="32"/>
      <c r="F162" s="32"/>
      <c r="G162" s="32"/>
      <c r="H162" s="32"/>
      <c r="I162" s="32"/>
      <c r="J162" s="33"/>
      <c r="K162" s="33"/>
      <c r="L162" s="3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</row>
    <row r="163" spans="4:83" x14ac:dyDescent="0.25">
      <c r="D163" s="32"/>
      <c r="E163" s="32"/>
      <c r="F163" s="32"/>
      <c r="G163" s="32"/>
      <c r="H163" s="32"/>
      <c r="I163" s="32"/>
      <c r="J163" s="33"/>
      <c r="K163" s="33"/>
      <c r="L163" s="3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</row>
    <row r="164" spans="4:83" x14ac:dyDescent="0.25">
      <c r="D164" s="32"/>
      <c r="E164" s="32"/>
      <c r="F164" s="32"/>
      <c r="G164" s="32"/>
      <c r="H164" s="32"/>
      <c r="I164" s="32"/>
      <c r="J164" s="33"/>
      <c r="K164" s="33"/>
      <c r="L164" s="3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</row>
    <row r="165" spans="4:83" x14ac:dyDescent="0.25">
      <c r="D165" s="32"/>
      <c r="E165" s="32"/>
      <c r="F165" s="32"/>
      <c r="G165" s="32"/>
      <c r="H165" s="32"/>
      <c r="I165" s="32"/>
      <c r="J165" s="33"/>
      <c r="K165" s="33"/>
      <c r="L165" s="3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</row>
    <row r="166" spans="4:83" x14ac:dyDescent="0.25">
      <c r="D166" s="32"/>
      <c r="E166" s="32"/>
      <c r="F166" s="32"/>
      <c r="G166" s="32"/>
      <c r="H166" s="32"/>
      <c r="I166" s="32"/>
      <c r="J166" s="33"/>
      <c r="K166" s="33"/>
      <c r="L166" s="3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</row>
    <row r="167" spans="4:83" x14ac:dyDescent="0.25">
      <c r="D167" s="32"/>
      <c r="E167" s="32"/>
      <c r="F167" s="32"/>
      <c r="G167" s="32"/>
      <c r="H167" s="32"/>
      <c r="I167" s="32"/>
      <c r="J167" s="33"/>
      <c r="K167" s="33"/>
      <c r="L167" s="3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</row>
    <row r="168" spans="4:83" x14ac:dyDescent="0.25">
      <c r="D168" s="32"/>
      <c r="E168" s="32"/>
      <c r="F168" s="32"/>
      <c r="G168" s="32"/>
      <c r="H168" s="32"/>
      <c r="I168" s="32"/>
      <c r="J168" s="33"/>
      <c r="K168" s="33"/>
      <c r="L168" s="3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</row>
    <row r="169" spans="4:83" x14ac:dyDescent="0.25">
      <c r="D169" s="32"/>
      <c r="E169" s="32"/>
      <c r="F169" s="32"/>
      <c r="G169" s="32"/>
      <c r="H169" s="32"/>
      <c r="I169" s="32"/>
      <c r="J169" s="33"/>
      <c r="K169" s="33"/>
      <c r="L169" s="3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</row>
    <row r="170" spans="4:83" x14ac:dyDescent="0.25">
      <c r="D170" s="32"/>
      <c r="E170" s="32"/>
      <c r="F170" s="32"/>
      <c r="G170" s="32"/>
      <c r="H170" s="32"/>
      <c r="I170" s="32"/>
      <c r="J170" s="33"/>
      <c r="K170" s="33"/>
      <c r="L170" s="3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</row>
    <row r="171" spans="4:83" x14ac:dyDescent="0.25">
      <c r="D171" s="32"/>
      <c r="E171" s="32"/>
      <c r="F171" s="32"/>
      <c r="G171" s="32"/>
      <c r="H171" s="32"/>
      <c r="I171" s="32"/>
      <c r="J171" s="33"/>
      <c r="K171" s="33"/>
      <c r="L171" s="3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</row>
    <row r="172" spans="4:83" x14ac:dyDescent="0.25">
      <c r="D172" s="32"/>
      <c r="E172" s="32"/>
      <c r="F172" s="32"/>
      <c r="G172" s="32"/>
      <c r="H172" s="32"/>
      <c r="I172" s="32"/>
      <c r="J172" s="33"/>
      <c r="K172" s="33"/>
      <c r="L172" s="3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</row>
    <row r="173" spans="4:83" x14ac:dyDescent="0.25">
      <c r="D173" s="32"/>
      <c r="E173" s="32"/>
      <c r="F173" s="32"/>
      <c r="G173" s="32"/>
      <c r="H173" s="32"/>
      <c r="I173" s="32"/>
      <c r="J173" s="33"/>
      <c r="K173" s="33"/>
      <c r="L173" s="3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</row>
    <row r="174" spans="4:83" x14ac:dyDescent="0.25">
      <c r="D174" s="32"/>
      <c r="E174" s="32"/>
      <c r="F174" s="32"/>
      <c r="G174" s="32"/>
      <c r="H174" s="32"/>
      <c r="I174" s="32"/>
      <c r="J174" s="33"/>
      <c r="K174" s="33"/>
      <c r="L174" s="3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</row>
    <row r="175" spans="4:83" x14ac:dyDescent="0.25">
      <c r="D175" s="32"/>
      <c r="E175" s="32"/>
      <c r="F175" s="32"/>
      <c r="G175" s="32"/>
      <c r="H175" s="32"/>
      <c r="I175" s="32"/>
      <c r="J175" s="33"/>
      <c r="K175" s="33"/>
      <c r="L175" s="3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</row>
    <row r="176" spans="4:83" x14ac:dyDescent="0.25">
      <c r="D176" s="32"/>
      <c r="E176" s="32"/>
      <c r="F176" s="32"/>
      <c r="G176" s="32"/>
      <c r="H176" s="32"/>
      <c r="I176" s="32"/>
      <c r="J176" s="33"/>
      <c r="K176" s="33"/>
      <c r="L176" s="3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</row>
    <row r="177" spans="4:83" x14ac:dyDescent="0.25">
      <c r="D177" s="32"/>
      <c r="E177" s="32"/>
      <c r="F177" s="32"/>
      <c r="G177" s="32"/>
      <c r="H177" s="32"/>
      <c r="I177" s="32"/>
      <c r="J177" s="33"/>
      <c r="K177" s="33"/>
      <c r="L177" s="3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</row>
    <row r="178" spans="4:83" x14ac:dyDescent="0.25">
      <c r="D178" s="32"/>
      <c r="E178" s="32"/>
      <c r="F178" s="32"/>
      <c r="G178" s="32"/>
      <c r="H178" s="32"/>
      <c r="I178" s="32"/>
      <c r="J178" s="33"/>
      <c r="K178" s="33"/>
      <c r="L178" s="3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</row>
    <row r="179" spans="4:83" x14ac:dyDescent="0.25">
      <c r="D179" s="32"/>
      <c r="E179" s="32"/>
      <c r="F179" s="32"/>
      <c r="G179" s="32"/>
      <c r="H179" s="32"/>
      <c r="I179" s="32"/>
      <c r="J179" s="33"/>
      <c r="K179" s="33"/>
      <c r="L179" s="3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</row>
    <row r="180" spans="4:83" x14ac:dyDescent="0.25">
      <c r="D180" s="32"/>
      <c r="E180" s="32"/>
      <c r="F180" s="32"/>
      <c r="G180" s="32"/>
      <c r="H180" s="32"/>
      <c r="I180" s="32"/>
      <c r="J180" s="33"/>
      <c r="K180" s="33"/>
      <c r="L180" s="3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</row>
    <row r="181" spans="4:83" x14ac:dyDescent="0.25">
      <c r="D181" s="32"/>
      <c r="E181" s="32"/>
      <c r="F181" s="32"/>
      <c r="G181" s="32"/>
      <c r="H181" s="32"/>
      <c r="I181" s="32"/>
      <c r="J181" s="33"/>
      <c r="K181" s="33"/>
      <c r="L181" s="3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</row>
    <row r="182" spans="4:83" x14ac:dyDescent="0.25">
      <c r="D182" s="32"/>
      <c r="E182" s="32"/>
      <c r="F182" s="32"/>
      <c r="G182" s="32"/>
      <c r="H182" s="32"/>
      <c r="I182" s="32"/>
      <c r="J182" s="33"/>
      <c r="K182" s="33"/>
      <c r="L182" s="3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</row>
    <row r="183" spans="4:83" x14ac:dyDescent="0.25">
      <c r="D183" s="32"/>
      <c r="E183" s="32"/>
      <c r="F183" s="32"/>
      <c r="G183" s="32"/>
      <c r="H183" s="32"/>
      <c r="I183" s="32"/>
      <c r="J183" s="33"/>
      <c r="K183" s="33"/>
      <c r="L183" s="3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</row>
    <row r="184" spans="4:83" x14ac:dyDescent="0.25">
      <c r="D184" s="32"/>
      <c r="E184" s="32"/>
      <c r="F184" s="32"/>
      <c r="G184" s="32"/>
      <c r="H184" s="32"/>
      <c r="I184" s="32"/>
      <c r="J184" s="33"/>
      <c r="K184" s="33"/>
      <c r="L184" s="3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</row>
    <row r="185" spans="4:83" x14ac:dyDescent="0.25">
      <c r="D185" s="32"/>
      <c r="E185" s="32"/>
      <c r="F185" s="32"/>
      <c r="G185" s="32"/>
      <c r="H185" s="32"/>
      <c r="I185" s="32"/>
      <c r="J185" s="33"/>
      <c r="K185" s="33"/>
      <c r="L185" s="3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</row>
    <row r="186" spans="4:83" x14ac:dyDescent="0.25">
      <c r="D186" s="32"/>
      <c r="E186" s="32"/>
      <c r="F186" s="32"/>
      <c r="G186" s="32"/>
      <c r="H186" s="32"/>
      <c r="I186" s="32"/>
      <c r="J186" s="33"/>
      <c r="K186" s="33"/>
      <c r="L186" s="3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</row>
    <row r="187" spans="4:83" x14ac:dyDescent="0.25">
      <c r="D187" s="32"/>
      <c r="E187" s="32"/>
      <c r="F187" s="32"/>
      <c r="G187" s="32"/>
      <c r="H187" s="32"/>
      <c r="I187" s="32"/>
      <c r="J187" s="33"/>
      <c r="K187" s="33"/>
      <c r="L187" s="3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</row>
    <row r="188" spans="4:83" x14ac:dyDescent="0.25">
      <c r="D188" s="32"/>
      <c r="E188" s="32"/>
      <c r="F188" s="32"/>
      <c r="G188" s="32"/>
      <c r="H188" s="32"/>
      <c r="I188" s="32"/>
      <c r="J188" s="33"/>
      <c r="K188" s="33"/>
      <c r="L188" s="3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</row>
    <row r="189" spans="4:83" x14ac:dyDescent="0.25">
      <c r="D189" s="32"/>
      <c r="E189" s="32"/>
      <c r="F189" s="32"/>
      <c r="G189" s="32"/>
      <c r="H189" s="32"/>
      <c r="I189" s="32"/>
      <c r="J189" s="33"/>
      <c r="K189" s="33"/>
      <c r="L189" s="3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</row>
    <row r="190" spans="4:83" x14ac:dyDescent="0.25">
      <c r="D190" s="32"/>
      <c r="E190" s="32"/>
      <c r="F190" s="32"/>
      <c r="G190" s="32"/>
      <c r="H190" s="32"/>
      <c r="I190" s="32"/>
      <c r="J190" s="33"/>
      <c r="K190" s="33"/>
      <c r="L190" s="3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</row>
    <row r="191" spans="4:83" x14ac:dyDescent="0.25">
      <c r="D191" s="32"/>
      <c r="E191" s="32"/>
      <c r="F191" s="32"/>
      <c r="G191" s="32"/>
      <c r="H191" s="32"/>
      <c r="I191" s="32"/>
      <c r="J191" s="33"/>
      <c r="K191" s="33"/>
      <c r="L191" s="3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</row>
    <row r="192" spans="4:83" x14ac:dyDescent="0.25">
      <c r="D192" s="32"/>
      <c r="E192" s="32"/>
      <c r="F192" s="32"/>
      <c r="G192" s="32"/>
      <c r="H192" s="32"/>
      <c r="I192" s="32"/>
      <c r="J192" s="33"/>
      <c r="K192" s="33"/>
      <c r="L192" s="3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</row>
    <row r="193" spans="4:83" x14ac:dyDescent="0.25">
      <c r="D193" s="32"/>
      <c r="E193" s="32"/>
      <c r="F193" s="32"/>
      <c r="G193" s="32"/>
      <c r="H193" s="32"/>
      <c r="I193" s="32"/>
      <c r="J193" s="33"/>
      <c r="K193" s="33"/>
      <c r="L193" s="3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</row>
    <row r="194" spans="4:83" x14ac:dyDescent="0.25">
      <c r="D194" s="32"/>
      <c r="E194" s="32"/>
      <c r="F194" s="32"/>
      <c r="G194" s="32"/>
      <c r="H194" s="32"/>
      <c r="I194" s="32"/>
      <c r="J194" s="33"/>
      <c r="K194" s="33"/>
      <c r="L194" s="3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</row>
    <row r="195" spans="4:83" x14ac:dyDescent="0.25">
      <c r="D195" s="32"/>
      <c r="E195" s="32"/>
      <c r="F195" s="32"/>
      <c r="G195" s="32"/>
      <c r="H195" s="32"/>
      <c r="I195" s="32"/>
      <c r="J195" s="33"/>
      <c r="K195" s="33"/>
      <c r="L195" s="3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</row>
    <row r="196" spans="4:83" x14ac:dyDescent="0.25">
      <c r="D196" s="32"/>
      <c r="E196" s="32"/>
      <c r="F196" s="32"/>
      <c r="G196" s="32"/>
      <c r="H196" s="32"/>
      <c r="I196" s="32"/>
      <c r="J196" s="33"/>
      <c r="K196" s="33"/>
      <c r="L196" s="3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</row>
    <row r="197" spans="4:83" x14ac:dyDescent="0.25">
      <c r="D197" s="32"/>
      <c r="E197" s="32"/>
      <c r="F197" s="32"/>
      <c r="G197" s="32"/>
      <c r="H197" s="32"/>
      <c r="I197" s="32"/>
      <c r="J197" s="33"/>
      <c r="K197" s="33"/>
      <c r="L197" s="3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</row>
    <row r="198" spans="4:83" x14ac:dyDescent="0.25">
      <c r="D198" s="32"/>
      <c r="E198" s="32"/>
      <c r="F198" s="32"/>
      <c r="G198" s="32"/>
      <c r="H198" s="32"/>
      <c r="I198" s="32"/>
      <c r="J198" s="33"/>
      <c r="K198" s="33"/>
      <c r="L198" s="3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</row>
    <row r="199" spans="4:83" x14ac:dyDescent="0.25">
      <c r="D199" s="32"/>
      <c r="E199" s="32"/>
      <c r="F199" s="32"/>
      <c r="G199" s="32"/>
      <c r="H199" s="32"/>
      <c r="I199" s="32"/>
      <c r="J199" s="33"/>
      <c r="K199" s="33"/>
      <c r="L199" s="3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</row>
    <row r="200" spans="4:83" x14ac:dyDescent="0.25">
      <c r="D200" s="32"/>
      <c r="E200" s="32"/>
      <c r="F200" s="32"/>
      <c r="G200" s="32"/>
      <c r="H200" s="32"/>
      <c r="I200" s="32"/>
      <c r="J200" s="33"/>
      <c r="K200" s="33"/>
      <c r="L200" s="3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</row>
    <row r="201" spans="4:83" x14ac:dyDescent="0.25">
      <c r="D201" s="32"/>
      <c r="E201" s="32"/>
      <c r="F201" s="32"/>
      <c r="G201" s="32"/>
      <c r="H201" s="32"/>
      <c r="I201" s="32"/>
      <c r="J201" s="33"/>
      <c r="K201" s="33"/>
      <c r="L201" s="3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</row>
    <row r="202" spans="4:83" x14ac:dyDescent="0.25">
      <c r="D202" s="32"/>
      <c r="E202" s="32"/>
      <c r="F202" s="32"/>
      <c r="G202" s="32"/>
      <c r="H202" s="32"/>
      <c r="I202" s="32"/>
      <c r="J202" s="33"/>
      <c r="K202" s="33"/>
      <c r="L202" s="3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</row>
    <row r="203" spans="4:83" x14ac:dyDescent="0.25">
      <c r="D203" s="32"/>
      <c r="E203" s="32"/>
      <c r="F203" s="32"/>
      <c r="G203" s="32"/>
      <c r="H203" s="32"/>
      <c r="I203" s="32"/>
      <c r="J203" s="33"/>
      <c r="K203" s="33"/>
      <c r="L203" s="3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</row>
    <row r="204" spans="4:83" x14ac:dyDescent="0.25">
      <c r="D204" s="32"/>
      <c r="E204" s="32"/>
      <c r="F204" s="32"/>
      <c r="G204" s="32"/>
      <c r="H204" s="32"/>
      <c r="I204" s="32"/>
      <c r="J204" s="33"/>
      <c r="K204" s="33"/>
      <c r="L204" s="3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</row>
    <row r="205" spans="4:83" x14ac:dyDescent="0.25">
      <c r="D205" s="32"/>
      <c r="E205" s="32"/>
      <c r="F205" s="32"/>
      <c r="G205" s="32"/>
      <c r="H205" s="32"/>
      <c r="I205" s="32"/>
      <c r="J205" s="33"/>
      <c r="K205" s="33"/>
      <c r="L205" s="3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</row>
    <row r="206" spans="4:83" x14ac:dyDescent="0.25">
      <c r="D206" s="32"/>
      <c r="E206" s="32"/>
      <c r="F206" s="32"/>
      <c r="G206" s="32"/>
      <c r="H206" s="32"/>
      <c r="I206" s="32"/>
      <c r="J206" s="33"/>
      <c r="K206" s="33"/>
      <c r="L206" s="3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</row>
    <row r="207" spans="4:83" x14ac:dyDescent="0.25">
      <c r="D207" s="32"/>
      <c r="E207" s="32"/>
      <c r="F207" s="32"/>
      <c r="G207" s="32"/>
      <c r="H207" s="32"/>
      <c r="I207" s="32"/>
      <c r="J207" s="33"/>
      <c r="K207" s="33"/>
      <c r="L207" s="3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</row>
    <row r="208" spans="4:83" x14ac:dyDescent="0.25">
      <c r="D208" s="32"/>
      <c r="E208" s="32"/>
      <c r="F208" s="32"/>
      <c r="G208" s="32"/>
      <c r="H208" s="32"/>
      <c r="I208" s="32"/>
      <c r="J208" s="33"/>
      <c r="K208" s="33"/>
      <c r="L208" s="3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</row>
    <row r="209" spans="4:83" x14ac:dyDescent="0.25">
      <c r="D209" s="32"/>
      <c r="E209" s="32"/>
      <c r="F209" s="32"/>
      <c r="G209" s="32"/>
      <c r="H209" s="32"/>
      <c r="I209" s="32"/>
      <c r="J209" s="33"/>
      <c r="K209" s="33"/>
      <c r="L209" s="3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</row>
    <row r="210" spans="4:83" x14ac:dyDescent="0.25">
      <c r="D210" s="32"/>
      <c r="E210" s="32"/>
      <c r="F210" s="32"/>
      <c r="G210" s="32"/>
      <c r="H210" s="32"/>
      <c r="I210" s="32"/>
      <c r="J210" s="33"/>
      <c r="K210" s="33"/>
      <c r="L210" s="3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</row>
    <row r="211" spans="4:83" x14ac:dyDescent="0.25">
      <c r="D211" s="32"/>
      <c r="E211" s="32"/>
      <c r="F211" s="32"/>
      <c r="G211" s="32"/>
      <c r="H211" s="32"/>
      <c r="I211" s="32"/>
      <c r="J211" s="33"/>
      <c r="K211" s="33"/>
      <c r="L211" s="3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</row>
    <row r="212" spans="4:83" x14ac:dyDescent="0.25">
      <c r="D212" s="32"/>
      <c r="E212" s="32"/>
      <c r="F212" s="32"/>
      <c r="G212" s="32"/>
      <c r="H212" s="32"/>
      <c r="I212" s="32"/>
      <c r="J212" s="33"/>
      <c r="K212" s="33"/>
      <c r="L212" s="3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</row>
    <row r="213" spans="4:83" x14ac:dyDescent="0.25">
      <c r="D213" s="32"/>
      <c r="E213" s="32"/>
      <c r="F213" s="32"/>
      <c r="G213" s="32"/>
      <c r="H213" s="32"/>
      <c r="I213" s="32"/>
      <c r="J213" s="33"/>
      <c r="K213" s="33"/>
      <c r="L213" s="3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</row>
    <row r="214" spans="4:83" x14ac:dyDescent="0.25">
      <c r="D214" s="32"/>
      <c r="E214" s="32"/>
      <c r="F214" s="32"/>
      <c r="G214" s="32"/>
      <c r="H214" s="32"/>
      <c r="I214" s="32"/>
      <c r="J214" s="33"/>
      <c r="K214" s="33"/>
      <c r="L214" s="3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</row>
    <row r="215" spans="4:83" x14ac:dyDescent="0.25">
      <c r="D215" s="32"/>
      <c r="E215" s="32"/>
      <c r="F215" s="32"/>
      <c r="G215" s="32"/>
      <c r="H215" s="32"/>
      <c r="I215" s="32"/>
      <c r="J215" s="33"/>
      <c r="K215" s="33"/>
      <c r="L215" s="3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</row>
    <row r="216" spans="4:83" x14ac:dyDescent="0.25">
      <c r="D216" s="32"/>
      <c r="E216" s="32"/>
      <c r="F216" s="32"/>
      <c r="G216" s="32"/>
      <c r="H216" s="32"/>
      <c r="I216" s="32"/>
      <c r="J216" s="33"/>
      <c r="K216" s="33"/>
      <c r="L216" s="3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</row>
    <row r="217" spans="4:83" x14ac:dyDescent="0.25">
      <c r="D217" s="32"/>
      <c r="E217" s="32"/>
      <c r="F217" s="32"/>
      <c r="G217" s="32"/>
      <c r="H217" s="32"/>
      <c r="I217" s="32"/>
      <c r="J217" s="33"/>
      <c r="K217" s="33"/>
      <c r="L217" s="3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</row>
    <row r="218" spans="4:83" x14ac:dyDescent="0.25">
      <c r="D218" s="32"/>
      <c r="E218" s="32"/>
      <c r="F218" s="32"/>
      <c r="G218" s="32"/>
      <c r="H218" s="32"/>
      <c r="I218" s="32"/>
      <c r="J218" s="33"/>
      <c r="K218" s="33"/>
      <c r="L218" s="3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</row>
    <row r="219" spans="4:83" x14ac:dyDescent="0.25">
      <c r="D219" s="32"/>
      <c r="E219" s="32"/>
      <c r="F219" s="32"/>
      <c r="G219" s="32"/>
      <c r="H219" s="32"/>
      <c r="I219" s="32"/>
      <c r="J219" s="33"/>
      <c r="K219" s="33"/>
      <c r="L219" s="3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</row>
    <row r="220" spans="4:83" x14ac:dyDescent="0.25">
      <c r="D220" s="32"/>
      <c r="E220" s="32"/>
      <c r="F220" s="32"/>
      <c r="G220" s="32"/>
      <c r="H220" s="32"/>
      <c r="I220" s="32"/>
      <c r="J220" s="33"/>
      <c r="K220" s="33"/>
      <c r="L220" s="3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</row>
    <row r="221" spans="4:83" x14ac:dyDescent="0.25">
      <c r="D221" s="32"/>
      <c r="E221" s="32"/>
      <c r="F221" s="32"/>
      <c r="G221" s="32"/>
      <c r="H221" s="32"/>
      <c r="I221" s="32"/>
      <c r="J221" s="33"/>
      <c r="K221" s="33"/>
      <c r="L221" s="3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</row>
    <row r="222" spans="4:83" x14ac:dyDescent="0.25">
      <c r="D222" s="32"/>
      <c r="E222" s="32"/>
      <c r="F222" s="32"/>
      <c r="G222" s="32"/>
      <c r="H222" s="32"/>
      <c r="I222" s="32"/>
      <c r="J222" s="33"/>
      <c r="K222" s="33"/>
      <c r="L222" s="3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</row>
    <row r="223" spans="4:83" x14ac:dyDescent="0.25">
      <c r="D223" s="32"/>
      <c r="E223" s="32"/>
      <c r="F223" s="32"/>
      <c r="G223" s="32"/>
      <c r="H223" s="32"/>
      <c r="I223" s="32"/>
      <c r="J223" s="33"/>
      <c r="K223" s="33"/>
      <c r="L223" s="3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</row>
    <row r="224" spans="4:83" x14ac:dyDescent="0.25">
      <c r="D224" s="32"/>
      <c r="E224" s="32"/>
      <c r="F224" s="32"/>
      <c r="G224" s="32"/>
      <c r="H224" s="32"/>
      <c r="I224" s="32"/>
      <c r="J224" s="33"/>
      <c r="K224" s="33"/>
      <c r="L224" s="3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</row>
    <row r="225" spans="4:83" x14ac:dyDescent="0.25">
      <c r="D225" s="32"/>
      <c r="E225" s="32"/>
      <c r="F225" s="32"/>
      <c r="G225" s="32"/>
      <c r="H225" s="32"/>
      <c r="I225" s="32"/>
      <c r="J225" s="33"/>
      <c r="K225" s="33"/>
      <c r="L225" s="3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</row>
    <row r="226" spans="4:83" x14ac:dyDescent="0.25">
      <c r="D226" s="32"/>
      <c r="E226" s="32"/>
      <c r="F226" s="32"/>
      <c r="G226" s="32"/>
      <c r="H226" s="32"/>
      <c r="I226" s="32"/>
      <c r="J226" s="33"/>
      <c r="K226" s="33"/>
      <c r="L226" s="3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</row>
    <row r="227" spans="4:83" x14ac:dyDescent="0.25">
      <c r="D227" s="32"/>
      <c r="E227" s="32"/>
      <c r="F227" s="32"/>
      <c r="G227" s="32"/>
      <c r="H227" s="32"/>
      <c r="I227" s="32"/>
      <c r="J227" s="33"/>
      <c r="K227" s="33"/>
      <c r="L227" s="3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</row>
    <row r="228" spans="4:83" x14ac:dyDescent="0.25">
      <c r="D228" s="32"/>
      <c r="E228" s="32"/>
      <c r="F228" s="32"/>
      <c r="G228" s="32"/>
      <c r="H228" s="32"/>
      <c r="I228" s="32"/>
      <c r="J228" s="33"/>
      <c r="K228" s="33"/>
      <c r="L228" s="3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</row>
    <row r="229" spans="4:83" x14ac:dyDescent="0.25">
      <c r="D229" s="32"/>
      <c r="E229" s="32"/>
      <c r="F229" s="32"/>
      <c r="G229" s="32"/>
      <c r="H229" s="32"/>
      <c r="I229" s="32"/>
      <c r="J229" s="33"/>
      <c r="K229" s="33"/>
      <c r="L229" s="3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</row>
    <row r="230" spans="4:83" x14ac:dyDescent="0.25">
      <c r="D230" s="32"/>
      <c r="E230" s="32"/>
      <c r="F230" s="32"/>
      <c r="G230" s="32"/>
      <c r="H230" s="32"/>
      <c r="I230" s="32"/>
      <c r="J230" s="33"/>
      <c r="K230" s="33"/>
      <c r="L230" s="3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</row>
    <row r="231" spans="4:83" x14ac:dyDescent="0.25">
      <c r="D231" s="32"/>
      <c r="E231" s="32"/>
      <c r="F231" s="32"/>
      <c r="G231" s="32"/>
      <c r="H231" s="32"/>
      <c r="I231" s="32"/>
      <c r="J231" s="33"/>
      <c r="K231" s="33"/>
      <c r="L231" s="3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</row>
    <row r="232" spans="4:83" x14ac:dyDescent="0.25">
      <c r="D232" s="32"/>
      <c r="E232" s="32"/>
      <c r="F232" s="32"/>
      <c r="G232" s="32"/>
      <c r="H232" s="32"/>
      <c r="I232" s="32"/>
      <c r="J232" s="33"/>
      <c r="K232" s="33"/>
      <c r="L232" s="3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</row>
    <row r="233" spans="4:83" x14ac:dyDescent="0.25">
      <c r="D233" s="32"/>
      <c r="E233" s="32"/>
      <c r="F233" s="32"/>
      <c r="G233" s="32"/>
      <c r="H233" s="32"/>
      <c r="I233" s="32"/>
      <c r="J233" s="33"/>
      <c r="K233" s="33"/>
      <c r="L233" s="3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</row>
    <row r="234" spans="4:83" x14ac:dyDescent="0.25">
      <c r="D234" s="32"/>
      <c r="E234" s="32"/>
      <c r="F234" s="32"/>
      <c r="G234" s="32"/>
      <c r="H234" s="32"/>
      <c r="I234" s="32"/>
      <c r="J234" s="33"/>
      <c r="K234" s="33"/>
      <c r="L234" s="3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</row>
    <row r="235" spans="4:83" x14ac:dyDescent="0.25">
      <c r="D235" s="32"/>
      <c r="E235" s="32"/>
      <c r="F235" s="32"/>
      <c r="G235" s="32"/>
      <c r="H235" s="32"/>
      <c r="I235" s="32"/>
      <c r="J235" s="33"/>
      <c r="K235" s="33"/>
      <c r="L235" s="3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</row>
    <row r="236" spans="4:83" x14ac:dyDescent="0.25">
      <c r="D236" s="32"/>
      <c r="E236" s="32"/>
      <c r="F236" s="32"/>
      <c r="G236" s="32"/>
      <c r="H236" s="32"/>
      <c r="I236" s="32"/>
      <c r="J236" s="33"/>
      <c r="K236" s="33"/>
      <c r="L236" s="3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</row>
    <row r="237" spans="4:83" x14ac:dyDescent="0.25">
      <c r="D237" s="32"/>
      <c r="E237" s="32"/>
      <c r="F237" s="32"/>
      <c r="G237" s="32"/>
      <c r="H237" s="32"/>
      <c r="I237" s="32"/>
      <c r="J237" s="33"/>
      <c r="K237" s="33"/>
      <c r="L237" s="3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</row>
    <row r="238" spans="4:83" x14ac:dyDescent="0.25">
      <c r="D238" s="32"/>
      <c r="E238" s="32"/>
      <c r="F238" s="32"/>
      <c r="G238" s="32"/>
      <c r="H238" s="32"/>
      <c r="I238" s="32"/>
      <c r="J238" s="33"/>
      <c r="K238" s="33"/>
      <c r="L238" s="3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</row>
    <row r="239" spans="4:83" x14ac:dyDescent="0.25">
      <c r="D239" s="32"/>
      <c r="E239" s="32"/>
      <c r="F239" s="32"/>
      <c r="G239" s="32"/>
      <c r="H239" s="32"/>
      <c r="I239" s="32"/>
      <c r="J239" s="33"/>
      <c r="K239" s="33"/>
      <c r="L239" s="3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</row>
    <row r="240" spans="4:83" x14ac:dyDescent="0.25">
      <c r="D240" s="32"/>
      <c r="E240" s="32"/>
      <c r="F240" s="32"/>
      <c r="G240" s="32"/>
      <c r="H240" s="32"/>
      <c r="I240" s="32"/>
      <c r="J240" s="33"/>
      <c r="K240" s="33"/>
      <c r="L240" s="3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</row>
    <row r="241" spans="4:83" x14ac:dyDescent="0.25">
      <c r="D241" s="32"/>
      <c r="E241" s="32"/>
      <c r="F241" s="32"/>
      <c r="G241" s="32"/>
      <c r="H241" s="32"/>
      <c r="I241" s="32"/>
      <c r="J241" s="33"/>
      <c r="K241" s="33"/>
      <c r="L241" s="3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</row>
    <row r="242" spans="4:83" x14ac:dyDescent="0.25">
      <c r="D242" s="32"/>
      <c r="E242" s="32"/>
      <c r="F242" s="32"/>
      <c r="G242" s="32"/>
      <c r="H242" s="32"/>
      <c r="I242" s="32"/>
      <c r="J242" s="33"/>
      <c r="K242" s="33"/>
      <c r="L242" s="3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</row>
    <row r="243" spans="4:83" x14ac:dyDescent="0.25">
      <c r="D243" s="32"/>
      <c r="E243" s="32"/>
      <c r="F243" s="32"/>
      <c r="G243" s="32"/>
      <c r="H243" s="32"/>
      <c r="I243" s="32"/>
      <c r="J243" s="33"/>
      <c r="K243" s="33"/>
      <c r="L243" s="3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</row>
    <row r="244" spans="4:83" x14ac:dyDescent="0.25">
      <c r="D244" s="32"/>
      <c r="E244" s="32"/>
      <c r="F244" s="32"/>
      <c r="G244" s="32"/>
      <c r="H244" s="32"/>
      <c r="I244" s="32"/>
      <c r="J244" s="33"/>
      <c r="K244" s="33"/>
      <c r="L244" s="3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</row>
    <row r="245" spans="4:83" x14ac:dyDescent="0.25">
      <c r="D245" s="32"/>
      <c r="E245" s="32"/>
      <c r="F245" s="32"/>
      <c r="G245" s="32"/>
      <c r="H245" s="32"/>
      <c r="I245" s="32"/>
      <c r="J245" s="33"/>
      <c r="K245" s="33"/>
      <c r="L245" s="3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</row>
    <row r="246" spans="4:83" x14ac:dyDescent="0.25">
      <c r="D246" s="32"/>
      <c r="E246" s="32"/>
      <c r="F246" s="32"/>
      <c r="G246" s="32"/>
      <c r="H246" s="32"/>
      <c r="I246" s="32"/>
      <c r="J246" s="33"/>
      <c r="K246" s="33"/>
      <c r="L246" s="3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</row>
    <row r="247" spans="4:83" x14ac:dyDescent="0.25">
      <c r="D247" s="32"/>
      <c r="E247" s="32"/>
      <c r="F247" s="32"/>
      <c r="G247" s="32"/>
      <c r="H247" s="32"/>
      <c r="I247" s="32"/>
      <c r="J247" s="33"/>
      <c r="K247" s="33"/>
      <c r="L247" s="3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</row>
    <row r="248" spans="4:83" x14ac:dyDescent="0.25">
      <c r="D248" s="32"/>
      <c r="E248" s="32"/>
      <c r="F248" s="32"/>
      <c r="G248" s="32"/>
      <c r="H248" s="32"/>
      <c r="I248" s="32"/>
      <c r="J248" s="33"/>
      <c r="K248" s="33"/>
      <c r="L248" s="3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</row>
    <row r="249" spans="4:83" x14ac:dyDescent="0.25">
      <c r="D249" s="32"/>
      <c r="E249" s="32"/>
      <c r="F249" s="32"/>
      <c r="G249" s="32"/>
      <c r="H249" s="32"/>
      <c r="I249" s="32"/>
      <c r="J249" s="33"/>
      <c r="K249" s="33"/>
      <c r="L249" s="3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</row>
    <row r="250" spans="4:83" x14ac:dyDescent="0.25">
      <c r="D250" s="32"/>
      <c r="E250" s="32"/>
      <c r="F250" s="32"/>
      <c r="G250" s="32"/>
      <c r="H250" s="32"/>
      <c r="I250" s="32"/>
      <c r="J250" s="33"/>
      <c r="K250" s="33"/>
      <c r="L250" s="3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</row>
    <row r="251" spans="4:83" x14ac:dyDescent="0.25">
      <c r="D251" s="32"/>
      <c r="E251" s="32"/>
      <c r="F251" s="32"/>
      <c r="G251" s="32"/>
      <c r="H251" s="32"/>
      <c r="I251" s="32"/>
      <c r="J251" s="33"/>
      <c r="K251" s="33"/>
      <c r="L251" s="3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</row>
    <row r="252" spans="4:83" x14ac:dyDescent="0.25">
      <c r="D252" s="32"/>
      <c r="E252" s="32"/>
      <c r="F252" s="32"/>
      <c r="G252" s="32"/>
      <c r="H252" s="32"/>
      <c r="I252" s="32"/>
      <c r="J252" s="33"/>
      <c r="K252" s="33"/>
      <c r="L252" s="3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</row>
    <row r="253" spans="4:83" x14ac:dyDescent="0.25">
      <c r="D253" s="32"/>
      <c r="E253" s="32"/>
      <c r="F253" s="32"/>
      <c r="G253" s="32"/>
      <c r="H253" s="32"/>
      <c r="I253" s="32"/>
      <c r="J253" s="33"/>
      <c r="K253" s="33"/>
      <c r="L253" s="3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</row>
    <row r="254" spans="4:83" x14ac:dyDescent="0.25">
      <c r="D254" s="32"/>
      <c r="E254" s="32"/>
      <c r="F254" s="32"/>
      <c r="G254" s="32"/>
      <c r="H254" s="32"/>
      <c r="I254" s="32"/>
      <c r="J254" s="33"/>
      <c r="K254" s="33"/>
      <c r="L254" s="3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</row>
    <row r="255" spans="4:83" x14ac:dyDescent="0.25">
      <c r="D255" s="32"/>
      <c r="E255" s="32"/>
      <c r="F255" s="32"/>
      <c r="G255" s="32"/>
      <c r="H255" s="32"/>
      <c r="I255" s="32"/>
      <c r="J255" s="33"/>
      <c r="K255" s="33"/>
      <c r="L255" s="3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</row>
    <row r="256" spans="4:83" x14ac:dyDescent="0.25">
      <c r="D256" s="32"/>
      <c r="E256" s="32"/>
      <c r="F256" s="32"/>
      <c r="G256" s="32"/>
      <c r="H256" s="32"/>
      <c r="I256" s="32"/>
      <c r="J256" s="33"/>
      <c r="K256" s="33"/>
      <c r="L256" s="3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</row>
    <row r="257" spans="4:83" x14ac:dyDescent="0.25">
      <c r="D257" s="32"/>
      <c r="E257" s="32"/>
      <c r="F257" s="32"/>
      <c r="G257" s="32"/>
      <c r="H257" s="32"/>
      <c r="I257" s="32"/>
      <c r="J257" s="33"/>
      <c r="K257" s="33"/>
      <c r="L257" s="3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</row>
    <row r="258" spans="4:83" x14ac:dyDescent="0.25">
      <c r="D258" s="32"/>
      <c r="E258" s="32"/>
      <c r="F258" s="32"/>
      <c r="G258" s="32"/>
      <c r="H258" s="32"/>
      <c r="I258" s="32"/>
      <c r="J258" s="33"/>
      <c r="K258" s="33"/>
      <c r="L258" s="3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</row>
    <row r="259" spans="4:83" x14ac:dyDescent="0.25">
      <c r="D259" s="32"/>
      <c r="E259" s="32"/>
      <c r="F259" s="32"/>
      <c r="G259" s="32"/>
      <c r="H259" s="32"/>
      <c r="I259" s="32"/>
      <c r="J259" s="33"/>
      <c r="K259" s="33"/>
      <c r="L259" s="3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</row>
    <row r="260" spans="4:83" x14ac:dyDescent="0.25">
      <c r="D260" s="32"/>
      <c r="E260" s="32"/>
      <c r="F260" s="32"/>
      <c r="G260" s="32"/>
      <c r="H260" s="32"/>
      <c r="I260" s="32"/>
      <c r="J260" s="33"/>
      <c r="K260" s="33"/>
      <c r="L260" s="3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</row>
    <row r="261" spans="4:83" x14ac:dyDescent="0.25">
      <c r="D261" s="32"/>
      <c r="E261" s="32"/>
      <c r="F261" s="32"/>
      <c r="G261" s="32"/>
      <c r="H261" s="32"/>
      <c r="I261" s="32"/>
      <c r="J261" s="33"/>
      <c r="K261" s="33"/>
      <c r="L261" s="3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</row>
    <row r="262" spans="4:83" x14ac:dyDescent="0.25">
      <c r="D262" s="32"/>
      <c r="E262" s="32"/>
      <c r="F262" s="32"/>
      <c r="G262" s="32"/>
      <c r="H262" s="32"/>
      <c r="I262" s="32"/>
      <c r="J262" s="33"/>
      <c r="K262" s="33"/>
      <c r="L262" s="3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</row>
    <row r="263" spans="4:83" x14ac:dyDescent="0.25">
      <c r="D263" s="32"/>
      <c r="E263" s="32"/>
      <c r="F263" s="32"/>
      <c r="G263" s="32"/>
      <c r="H263" s="32"/>
      <c r="I263" s="32"/>
      <c r="J263" s="33"/>
      <c r="K263" s="33"/>
      <c r="L263" s="3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</row>
    <row r="264" spans="4:83" x14ac:dyDescent="0.25">
      <c r="D264" s="32"/>
      <c r="E264" s="32"/>
      <c r="F264" s="32"/>
      <c r="G264" s="32"/>
      <c r="H264" s="32"/>
      <c r="I264" s="32"/>
      <c r="J264" s="33"/>
      <c r="K264" s="33"/>
      <c r="L264" s="3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</row>
    <row r="265" spans="4:83" x14ac:dyDescent="0.25">
      <c r="D265" s="32"/>
      <c r="E265" s="32"/>
      <c r="F265" s="32"/>
      <c r="G265" s="32"/>
      <c r="H265" s="32"/>
      <c r="I265" s="32"/>
      <c r="J265" s="33"/>
      <c r="K265" s="33"/>
      <c r="L265" s="3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</row>
    <row r="266" spans="4:83" x14ac:dyDescent="0.25">
      <c r="D266" s="32"/>
      <c r="E266" s="32"/>
      <c r="F266" s="32"/>
      <c r="G266" s="32"/>
      <c r="H266" s="32"/>
      <c r="I266" s="32"/>
      <c r="J266" s="33"/>
      <c r="K266" s="33"/>
      <c r="L266" s="3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</row>
    <row r="267" spans="4:83" x14ac:dyDescent="0.25">
      <c r="D267" s="32"/>
      <c r="E267" s="32"/>
      <c r="F267" s="32"/>
      <c r="G267" s="32"/>
      <c r="H267" s="32"/>
      <c r="I267" s="32"/>
      <c r="J267" s="33"/>
      <c r="K267" s="33"/>
      <c r="L267" s="31"/>
    </row>
    <row r="268" spans="4:83" x14ac:dyDescent="0.25">
      <c r="D268" s="32"/>
      <c r="E268" s="32"/>
      <c r="F268" s="32"/>
      <c r="G268" s="32"/>
      <c r="H268" s="32"/>
      <c r="I268" s="32"/>
      <c r="J268" s="33"/>
      <c r="K268" s="33"/>
      <c r="L268" s="31"/>
    </row>
    <row r="269" spans="4:83" x14ac:dyDescent="0.25">
      <c r="D269" s="32"/>
      <c r="E269" s="32"/>
      <c r="F269" s="32"/>
      <c r="G269" s="32"/>
      <c r="H269" s="32"/>
      <c r="I269" s="32"/>
      <c r="J269" s="33"/>
      <c r="K269" s="33"/>
      <c r="L269" s="31"/>
    </row>
    <row r="270" spans="4:83" x14ac:dyDescent="0.25">
      <c r="D270" s="32"/>
      <c r="E270" s="32"/>
      <c r="F270" s="32"/>
      <c r="G270" s="32"/>
      <c r="H270" s="32"/>
      <c r="I270" s="32"/>
      <c r="J270" s="33"/>
      <c r="K270" s="33"/>
      <c r="L270" s="31"/>
    </row>
    <row r="271" spans="4:83" x14ac:dyDescent="0.25">
      <c r="D271" s="32"/>
      <c r="E271" s="32"/>
      <c r="F271" s="32"/>
      <c r="G271" s="32"/>
      <c r="H271" s="32"/>
      <c r="I271" s="32"/>
      <c r="J271" s="33"/>
      <c r="K271" s="33"/>
      <c r="L271" s="31"/>
    </row>
    <row r="272" spans="4:83" x14ac:dyDescent="0.25">
      <c r="D272" s="32"/>
      <c r="E272" s="32"/>
      <c r="F272" s="32"/>
      <c r="G272" s="32"/>
      <c r="H272" s="32"/>
      <c r="I272" s="32"/>
      <c r="J272" s="33"/>
      <c r="K272" s="33"/>
      <c r="L272" s="31"/>
    </row>
    <row r="273" spans="4:12" x14ac:dyDescent="0.25">
      <c r="D273" s="32"/>
      <c r="E273" s="32"/>
      <c r="F273" s="32"/>
      <c r="G273" s="32"/>
      <c r="H273" s="32"/>
      <c r="I273" s="32"/>
      <c r="J273" s="33"/>
      <c r="K273" s="33"/>
      <c r="L273" s="31"/>
    </row>
    <row r="274" spans="4:12" x14ac:dyDescent="0.25">
      <c r="D274" s="32"/>
      <c r="E274" s="32"/>
      <c r="F274" s="32"/>
      <c r="G274" s="32"/>
      <c r="H274" s="32"/>
      <c r="I274" s="32"/>
      <c r="J274" s="33"/>
      <c r="K274" s="33"/>
      <c r="L274" s="31"/>
    </row>
    <row r="275" spans="4:12" x14ac:dyDescent="0.25">
      <c r="D275" s="32"/>
      <c r="E275" s="32"/>
      <c r="F275" s="32"/>
      <c r="G275" s="32"/>
      <c r="H275" s="32"/>
      <c r="I275" s="32"/>
      <c r="J275" s="33"/>
      <c r="K275" s="33"/>
      <c r="L275" s="31"/>
    </row>
    <row r="276" spans="4:12" x14ac:dyDescent="0.25">
      <c r="D276" s="32"/>
      <c r="E276" s="32"/>
      <c r="F276" s="32"/>
      <c r="G276" s="32"/>
      <c r="H276" s="32"/>
      <c r="I276" s="32"/>
      <c r="J276" s="33"/>
      <c r="K276" s="33"/>
      <c r="L276" s="31"/>
    </row>
    <row r="277" spans="4:12" x14ac:dyDescent="0.25">
      <c r="D277" s="32"/>
      <c r="E277" s="32"/>
      <c r="F277" s="32"/>
      <c r="G277" s="32"/>
      <c r="H277" s="32"/>
      <c r="I277" s="32"/>
      <c r="J277" s="33"/>
      <c r="K277" s="33"/>
      <c r="L277" s="31"/>
    </row>
    <row r="278" spans="4:12" x14ac:dyDescent="0.25">
      <c r="D278" s="32"/>
      <c r="E278" s="32"/>
      <c r="F278" s="32"/>
      <c r="G278" s="32"/>
      <c r="H278" s="32"/>
      <c r="I278" s="32"/>
      <c r="J278" s="33"/>
      <c r="K278" s="33"/>
      <c r="L278" s="31"/>
    </row>
    <row r="279" spans="4:12" x14ac:dyDescent="0.25">
      <c r="D279" s="32"/>
      <c r="E279" s="32"/>
      <c r="F279" s="32"/>
      <c r="G279" s="32"/>
      <c r="H279" s="32"/>
      <c r="I279" s="32"/>
      <c r="J279" s="33"/>
      <c r="K279" s="33"/>
      <c r="L279" s="31"/>
    </row>
    <row r="280" spans="4:12" x14ac:dyDescent="0.25">
      <c r="D280" s="32"/>
      <c r="E280" s="32"/>
      <c r="F280" s="32"/>
      <c r="G280" s="32"/>
      <c r="H280" s="32"/>
      <c r="I280" s="32"/>
      <c r="J280" s="33"/>
      <c r="K280" s="33"/>
      <c r="L280" s="31"/>
    </row>
    <row r="281" spans="4:12" x14ac:dyDescent="0.25">
      <c r="D281" s="32"/>
      <c r="E281" s="32"/>
      <c r="F281" s="32"/>
      <c r="G281" s="32"/>
      <c r="H281" s="32"/>
      <c r="I281" s="32"/>
      <c r="J281" s="33"/>
      <c r="K281" s="33"/>
      <c r="L281" s="31"/>
    </row>
    <row r="282" spans="4:12" x14ac:dyDescent="0.25">
      <c r="D282" s="32"/>
      <c r="E282" s="32"/>
      <c r="F282" s="32"/>
      <c r="G282" s="32"/>
      <c r="H282" s="32"/>
      <c r="I282" s="32"/>
      <c r="J282" s="33"/>
      <c r="K282" s="33"/>
      <c r="L282" s="31"/>
    </row>
    <row r="283" spans="4:12" x14ac:dyDescent="0.25">
      <c r="D283" s="32"/>
      <c r="E283" s="32"/>
      <c r="F283" s="32"/>
      <c r="G283" s="32"/>
      <c r="H283" s="32"/>
      <c r="I283" s="32"/>
      <c r="J283" s="33"/>
      <c r="K283" s="33"/>
      <c r="L283" s="31"/>
    </row>
    <row r="284" spans="4:12" x14ac:dyDescent="0.25">
      <c r="D284" s="32"/>
      <c r="E284" s="32"/>
      <c r="F284" s="32"/>
      <c r="G284" s="32"/>
      <c r="H284" s="32"/>
      <c r="I284" s="32"/>
      <c r="J284" s="33"/>
      <c r="K284" s="33"/>
      <c r="L284" s="31"/>
    </row>
    <row r="285" spans="4:12" x14ac:dyDescent="0.25">
      <c r="D285" s="32"/>
      <c r="E285" s="32"/>
      <c r="F285" s="32"/>
      <c r="G285" s="32"/>
      <c r="H285" s="32"/>
      <c r="I285" s="32"/>
      <c r="J285" s="33"/>
      <c r="K285" s="33"/>
      <c r="L285" s="31"/>
    </row>
    <row r="286" spans="4:12" x14ac:dyDescent="0.25">
      <c r="D286" s="32"/>
      <c r="E286" s="32"/>
      <c r="F286" s="32"/>
      <c r="G286" s="32"/>
      <c r="H286" s="32"/>
      <c r="I286" s="32"/>
      <c r="J286" s="33"/>
      <c r="K286" s="33"/>
      <c r="L286" s="31"/>
    </row>
    <row r="287" spans="4:12" x14ac:dyDescent="0.25">
      <c r="D287" s="32"/>
      <c r="E287" s="32"/>
      <c r="F287" s="32"/>
      <c r="G287" s="32"/>
      <c r="H287" s="32"/>
      <c r="I287" s="32"/>
      <c r="J287" s="33"/>
      <c r="K287" s="33"/>
      <c r="L287" s="31"/>
    </row>
    <row r="288" spans="4:12" x14ac:dyDescent="0.25">
      <c r="D288" s="32"/>
      <c r="E288" s="32"/>
      <c r="F288" s="32"/>
      <c r="G288" s="32"/>
      <c r="H288" s="32"/>
      <c r="I288" s="32"/>
      <c r="J288" s="33"/>
      <c r="K288" s="33"/>
      <c r="L288" s="31"/>
    </row>
    <row r="289" spans="4:12" x14ac:dyDescent="0.25">
      <c r="D289" s="32"/>
      <c r="E289" s="32"/>
      <c r="F289" s="32"/>
      <c r="G289" s="32"/>
      <c r="H289" s="32"/>
      <c r="I289" s="32"/>
      <c r="J289" s="33"/>
      <c r="K289" s="33"/>
      <c r="L289" s="31"/>
    </row>
    <row r="290" spans="4:12" x14ac:dyDescent="0.25">
      <c r="D290" s="32"/>
      <c r="E290" s="32"/>
      <c r="F290" s="32"/>
      <c r="G290" s="32"/>
      <c r="H290" s="32"/>
      <c r="I290" s="32"/>
      <c r="J290" s="33"/>
      <c r="K290" s="33"/>
      <c r="L290" s="31"/>
    </row>
    <row r="291" spans="4:12" x14ac:dyDescent="0.25">
      <c r="D291" s="32"/>
      <c r="E291" s="32"/>
      <c r="F291" s="32"/>
      <c r="G291" s="32"/>
      <c r="H291" s="32"/>
      <c r="I291" s="32"/>
      <c r="J291" s="33"/>
      <c r="K291" s="33"/>
      <c r="L291" s="31"/>
    </row>
    <row r="292" spans="4:12" x14ac:dyDescent="0.25">
      <c r="D292" s="32"/>
      <c r="E292" s="32"/>
      <c r="F292" s="32"/>
      <c r="G292" s="32"/>
      <c r="H292" s="32"/>
      <c r="I292" s="32"/>
      <c r="J292" s="33"/>
      <c r="K292" s="33"/>
      <c r="L292" s="31"/>
    </row>
    <row r="293" spans="4:12" x14ac:dyDescent="0.25">
      <c r="D293" s="32"/>
      <c r="E293" s="32"/>
      <c r="F293" s="32"/>
      <c r="G293" s="32"/>
      <c r="H293" s="32"/>
      <c r="I293" s="32"/>
      <c r="J293" s="33"/>
      <c r="K293" s="33"/>
      <c r="L293" s="31"/>
    </row>
    <row r="294" spans="4:12" x14ac:dyDescent="0.25">
      <c r="D294" s="32"/>
      <c r="E294" s="32"/>
      <c r="F294" s="32"/>
      <c r="G294" s="32"/>
      <c r="H294" s="32"/>
      <c r="I294" s="32"/>
      <c r="J294" s="33"/>
      <c r="K294" s="33"/>
      <c r="L294" s="31"/>
    </row>
    <row r="295" spans="4:12" x14ac:dyDescent="0.25">
      <c r="D295" s="32"/>
      <c r="E295" s="32"/>
      <c r="F295" s="32"/>
      <c r="G295" s="32"/>
      <c r="H295" s="32"/>
      <c r="I295" s="32"/>
      <c r="J295" s="33"/>
      <c r="K295" s="33"/>
      <c r="L295" s="31"/>
    </row>
    <row r="296" spans="4:12" x14ac:dyDescent="0.25">
      <c r="D296" s="32"/>
      <c r="E296" s="32"/>
      <c r="F296" s="32"/>
      <c r="G296" s="32"/>
      <c r="H296" s="32"/>
      <c r="I296" s="32"/>
      <c r="J296" s="33"/>
      <c r="K296" s="33"/>
      <c r="L296" s="31"/>
    </row>
    <row r="297" spans="4:12" x14ac:dyDescent="0.25">
      <c r="D297" s="32"/>
      <c r="E297" s="32"/>
      <c r="F297" s="32"/>
      <c r="G297" s="32"/>
      <c r="H297" s="32"/>
      <c r="I297" s="32"/>
      <c r="J297" s="33"/>
      <c r="K297" s="33"/>
      <c r="L297" s="31"/>
    </row>
    <row r="298" spans="4:12" x14ac:dyDescent="0.25">
      <c r="D298" s="32"/>
      <c r="E298" s="32"/>
      <c r="F298" s="32"/>
      <c r="G298" s="32"/>
      <c r="H298" s="32"/>
      <c r="I298" s="32"/>
      <c r="J298" s="33"/>
      <c r="K298" s="33"/>
      <c r="L298" s="31"/>
    </row>
    <row r="299" spans="4:12" x14ac:dyDescent="0.25">
      <c r="D299" s="32"/>
      <c r="E299" s="32"/>
      <c r="F299" s="32"/>
      <c r="G299" s="32"/>
      <c r="H299" s="32"/>
      <c r="I299" s="32"/>
      <c r="J299" s="33"/>
      <c r="K299" s="33"/>
      <c r="L299" s="31"/>
    </row>
    <row r="300" spans="4:12" x14ac:dyDescent="0.25">
      <c r="D300" s="32"/>
      <c r="E300" s="32"/>
      <c r="F300" s="32"/>
      <c r="G300" s="32"/>
      <c r="H300" s="32"/>
      <c r="I300" s="32"/>
      <c r="J300" s="33"/>
      <c r="K300" s="33"/>
      <c r="L300" s="31"/>
    </row>
    <row r="301" spans="4:12" x14ac:dyDescent="0.25">
      <c r="D301" s="32"/>
      <c r="E301" s="32"/>
      <c r="F301" s="32"/>
      <c r="G301" s="32"/>
      <c r="H301" s="32"/>
      <c r="I301" s="32"/>
      <c r="J301" s="33"/>
      <c r="K301" s="33"/>
      <c r="L301" s="31"/>
    </row>
    <row r="302" spans="4:12" x14ac:dyDescent="0.25">
      <c r="D302" s="32"/>
      <c r="E302" s="32"/>
      <c r="F302" s="32"/>
      <c r="G302" s="32"/>
      <c r="H302" s="32"/>
      <c r="I302" s="32"/>
      <c r="J302" s="33"/>
      <c r="K302" s="33"/>
      <c r="L302" s="31"/>
    </row>
    <row r="303" spans="4:12" x14ac:dyDescent="0.25">
      <c r="D303" s="32"/>
      <c r="E303" s="32"/>
      <c r="F303" s="32"/>
      <c r="G303" s="32"/>
      <c r="H303" s="32"/>
      <c r="I303" s="32"/>
      <c r="J303" s="33"/>
      <c r="K303" s="33"/>
      <c r="L303" s="31"/>
    </row>
    <row r="304" spans="4:12" x14ac:dyDescent="0.25">
      <c r="D304" s="32"/>
      <c r="E304" s="32"/>
      <c r="F304" s="32"/>
      <c r="G304" s="32"/>
      <c r="H304" s="32"/>
      <c r="I304" s="32"/>
      <c r="J304" s="33"/>
      <c r="K304" s="33"/>
      <c r="L304" s="31"/>
    </row>
    <row r="305" spans="4:12" x14ac:dyDescent="0.25">
      <c r="D305" s="32"/>
      <c r="E305" s="32"/>
      <c r="F305" s="32"/>
      <c r="G305" s="32"/>
      <c r="H305" s="32"/>
      <c r="I305" s="32"/>
      <c r="J305" s="33"/>
      <c r="K305" s="33"/>
      <c r="L305" s="31"/>
    </row>
    <row r="306" spans="4:12" x14ac:dyDescent="0.25">
      <c r="D306" s="32"/>
      <c r="E306" s="32"/>
      <c r="F306" s="32"/>
      <c r="G306" s="32"/>
      <c r="H306" s="32"/>
      <c r="I306" s="32"/>
      <c r="J306" s="33"/>
      <c r="K306" s="33"/>
      <c r="L306" s="31"/>
    </row>
    <row r="307" spans="4:12" x14ac:dyDescent="0.25">
      <c r="D307" s="32"/>
      <c r="E307" s="32"/>
      <c r="F307" s="32"/>
      <c r="G307" s="32"/>
      <c r="H307" s="32"/>
      <c r="I307" s="32"/>
      <c r="J307" s="33"/>
      <c r="K307" s="33"/>
      <c r="L307" s="31"/>
    </row>
    <row r="308" spans="4:12" x14ac:dyDescent="0.25">
      <c r="D308" s="32"/>
      <c r="E308" s="32"/>
      <c r="F308" s="32"/>
      <c r="G308" s="32"/>
      <c r="H308" s="32"/>
      <c r="I308" s="32"/>
      <c r="J308" s="33"/>
      <c r="K308" s="33"/>
      <c r="L308" s="31"/>
    </row>
    <row r="309" spans="4:12" x14ac:dyDescent="0.25">
      <c r="D309" s="32"/>
      <c r="E309" s="32"/>
      <c r="F309" s="32"/>
      <c r="G309" s="32"/>
      <c r="H309" s="32"/>
      <c r="I309" s="32"/>
      <c r="J309" s="33"/>
      <c r="K309" s="33"/>
      <c r="L309" s="31"/>
    </row>
    <row r="310" spans="4:12" x14ac:dyDescent="0.25">
      <c r="D310" s="32"/>
      <c r="E310" s="32"/>
      <c r="F310" s="32"/>
      <c r="G310" s="32"/>
      <c r="H310" s="32"/>
      <c r="I310" s="32"/>
      <c r="J310" s="33"/>
      <c r="K310" s="33"/>
      <c r="L310" s="31"/>
    </row>
    <row r="311" spans="4:12" x14ac:dyDescent="0.25">
      <c r="D311" s="32"/>
      <c r="E311" s="32"/>
      <c r="F311" s="32"/>
      <c r="G311" s="32"/>
      <c r="H311" s="32"/>
      <c r="I311" s="32"/>
      <c r="J311" s="33"/>
      <c r="K311" s="33"/>
      <c r="L311" s="31"/>
    </row>
    <row r="312" spans="4:12" x14ac:dyDescent="0.25">
      <c r="D312" s="32"/>
      <c r="E312" s="32"/>
      <c r="F312" s="32"/>
      <c r="G312" s="32"/>
      <c r="H312" s="32"/>
      <c r="I312" s="32"/>
      <c r="J312" s="33"/>
      <c r="K312" s="33"/>
      <c r="L312" s="31"/>
    </row>
    <row r="313" spans="4:12" x14ac:dyDescent="0.25">
      <c r="D313" s="32"/>
      <c r="E313" s="32"/>
      <c r="F313" s="32"/>
      <c r="G313" s="32"/>
      <c r="H313" s="32"/>
      <c r="I313" s="32"/>
      <c r="J313" s="33"/>
      <c r="K313" s="33"/>
      <c r="L313" s="31"/>
    </row>
    <row r="314" spans="4:12" x14ac:dyDescent="0.25">
      <c r="D314" s="32"/>
      <c r="E314" s="32"/>
      <c r="F314" s="32"/>
      <c r="G314" s="32"/>
      <c r="H314" s="32"/>
      <c r="I314" s="32"/>
      <c r="J314" s="33"/>
      <c r="K314" s="33"/>
      <c r="L314" s="31"/>
    </row>
    <row r="315" spans="4:12" x14ac:dyDescent="0.25">
      <c r="D315" s="32"/>
      <c r="E315" s="32"/>
      <c r="F315" s="32"/>
      <c r="G315" s="32"/>
      <c r="H315" s="32"/>
      <c r="I315" s="32"/>
      <c r="J315" s="33"/>
      <c r="K315" s="33"/>
      <c r="L315" s="31"/>
    </row>
    <row r="316" spans="4:12" x14ac:dyDescent="0.25">
      <c r="D316" s="32"/>
      <c r="E316" s="32"/>
      <c r="F316" s="32"/>
      <c r="G316" s="32"/>
      <c r="H316" s="32"/>
      <c r="I316" s="32"/>
      <c r="J316" s="33"/>
      <c r="K316" s="33"/>
      <c r="L316" s="31"/>
    </row>
    <row r="317" spans="4:12" x14ac:dyDescent="0.25">
      <c r="D317" s="32"/>
      <c r="E317" s="32"/>
      <c r="F317" s="32"/>
      <c r="G317" s="32"/>
      <c r="H317" s="32"/>
      <c r="I317" s="32"/>
      <c r="J317" s="33"/>
      <c r="K317" s="33"/>
      <c r="L317" s="31"/>
    </row>
    <row r="318" spans="4:12" x14ac:dyDescent="0.25">
      <c r="D318" s="32"/>
      <c r="E318" s="32"/>
      <c r="F318" s="32"/>
      <c r="G318" s="32"/>
      <c r="H318" s="32"/>
      <c r="I318" s="32"/>
      <c r="J318" s="33"/>
      <c r="K318" s="33"/>
      <c r="L318" s="31"/>
    </row>
    <row r="319" spans="4:12" x14ac:dyDescent="0.25">
      <c r="D319" s="32"/>
      <c r="E319" s="32"/>
      <c r="F319" s="32"/>
      <c r="G319" s="32"/>
      <c r="H319" s="32"/>
      <c r="I319" s="32"/>
      <c r="J319" s="33"/>
      <c r="K319" s="33"/>
      <c r="L319" s="31"/>
    </row>
    <row r="320" spans="4:12" x14ac:dyDescent="0.25">
      <c r="D320" s="32"/>
      <c r="E320" s="32"/>
      <c r="F320" s="32"/>
      <c r="G320" s="32"/>
      <c r="H320" s="32"/>
      <c r="I320" s="32"/>
      <c r="J320" s="33"/>
      <c r="K320" s="33"/>
      <c r="L320" s="31"/>
    </row>
    <row r="321" spans="4:12" x14ac:dyDescent="0.25">
      <c r="D321" s="32"/>
      <c r="E321" s="32"/>
      <c r="F321" s="32"/>
      <c r="G321" s="32"/>
      <c r="H321" s="32"/>
      <c r="I321" s="32"/>
      <c r="J321" s="33"/>
      <c r="K321" s="33"/>
      <c r="L321" s="31"/>
    </row>
    <row r="322" spans="4:12" x14ac:dyDescent="0.25">
      <c r="D322" s="32"/>
      <c r="E322" s="32"/>
      <c r="F322" s="32"/>
      <c r="G322" s="32"/>
      <c r="H322" s="32"/>
      <c r="I322" s="32"/>
      <c r="J322" s="33"/>
      <c r="K322" s="33"/>
      <c r="L322" s="31"/>
    </row>
    <row r="323" spans="4:12" x14ac:dyDescent="0.25">
      <c r="D323" s="32"/>
      <c r="E323" s="32"/>
      <c r="F323" s="32"/>
      <c r="G323" s="32"/>
      <c r="H323" s="32"/>
      <c r="I323" s="32"/>
      <c r="J323" s="33"/>
      <c r="K323" s="33"/>
      <c r="L323" s="31"/>
    </row>
    <row r="324" spans="4:12" x14ac:dyDescent="0.25">
      <c r="D324" s="32"/>
      <c r="E324" s="32"/>
      <c r="F324" s="32"/>
      <c r="G324" s="32"/>
      <c r="H324" s="32"/>
      <c r="I324" s="32"/>
      <c r="J324" s="33"/>
      <c r="K324" s="33"/>
      <c r="L324" s="31"/>
    </row>
    <row r="325" spans="4:12" x14ac:dyDescent="0.25">
      <c r="D325" s="32"/>
      <c r="E325" s="32"/>
      <c r="F325" s="32"/>
      <c r="G325" s="32"/>
      <c r="H325" s="32"/>
      <c r="I325" s="32"/>
      <c r="J325" s="33"/>
      <c r="K325" s="33"/>
      <c r="L325" s="31"/>
    </row>
    <row r="326" spans="4:12" x14ac:dyDescent="0.25">
      <c r="D326" s="32"/>
      <c r="E326" s="32"/>
      <c r="F326" s="32"/>
      <c r="G326" s="32"/>
      <c r="H326" s="32"/>
      <c r="I326" s="32"/>
      <c r="J326" s="33"/>
      <c r="K326" s="33"/>
      <c r="L326" s="31"/>
    </row>
    <row r="327" spans="4:12" x14ac:dyDescent="0.25">
      <c r="D327" s="32"/>
      <c r="E327" s="32"/>
      <c r="F327" s="32"/>
      <c r="G327" s="32"/>
      <c r="H327" s="32"/>
      <c r="I327" s="32"/>
      <c r="J327" s="33"/>
      <c r="K327" s="33"/>
      <c r="L327" s="31"/>
    </row>
    <row r="328" spans="4:12" x14ac:dyDescent="0.25">
      <c r="D328" s="32"/>
      <c r="E328" s="32"/>
      <c r="F328" s="32"/>
      <c r="G328" s="32"/>
      <c r="H328" s="32"/>
      <c r="I328" s="32"/>
      <c r="J328" s="33"/>
      <c r="K328" s="33"/>
      <c r="L328" s="31"/>
    </row>
    <row r="329" spans="4:12" x14ac:dyDescent="0.25">
      <c r="D329" s="32"/>
      <c r="E329" s="32"/>
      <c r="F329" s="32"/>
      <c r="G329" s="32"/>
      <c r="H329" s="32"/>
      <c r="I329" s="32"/>
      <c r="J329" s="33"/>
      <c r="K329" s="33"/>
      <c r="L329" s="31"/>
    </row>
    <row r="330" spans="4:12" x14ac:dyDescent="0.25">
      <c r="D330" s="32"/>
      <c r="E330" s="32"/>
      <c r="F330" s="32"/>
      <c r="G330" s="32"/>
      <c r="H330" s="32"/>
      <c r="I330" s="32"/>
      <c r="J330" s="33"/>
      <c r="K330" s="33"/>
      <c r="L330" s="31"/>
    </row>
    <row r="331" spans="4:12" x14ac:dyDescent="0.25">
      <c r="D331" s="32"/>
      <c r="E331" s="32"/>
      <c r="F331" s="32"/>
      <c r="G331" s="32"/>
      <c r="H331" s="32"/>
      <c r="I331" s="32"/>
      <c r="J331" s="33"/>
      <c r="K331" s="33"/>
      <c r="L331" s="31"/>
    </row>
    <row r="332" spans="4:12" x14ac:dyDescent="0.25">
      <c r="D332" s="32"/>
      <c r="E332" s="32"/>
      <c r="F332" s="32"/>
      <c r="G332" s="32"/>
      <c r="H332" s="32"/>
      <c r="I332" s="32"/>
      <c r="J332" s="33"/>
      <c r="K332" s="33"/>
      <c r="L332" s="31"/>
    </row>
    <row r="333" spans="4:12" x14ac:dyDescent="0.25">
      <c r="D333" s="32"/>
      <c r="E333" s="32"/>
      <c r="F333" s="32"/>
      <c r="G333" s="32"/>
      <c r="H333" s="32"/>
      <c r="I333" s="32"/>
      <c r="J333" s="33"/>
      <c r="K333" s="33"/>
      <c r="L333" s="31"/>
    </row>
    <row r="334" spans="4:12" x14ac:dyDescent="0.25">
      <c r="D334" s="32"/>
      <c r="E334" s="32"/>
      <c r="F334" s="32"/>
      <c r="G334" s="32"/>
      <c r="H334" s="32"/>
      <c r="I334" s="32"/>
      <c r="J334" s="33"/>
      <c r="K334" s="33"/>
      <c r="L334" s="31"/>
    </row>
    <row r="335" spans="4:12" x14ac:dyDescent="0.25">
      <c r="D335" s="32"/>
      <c r="E335" s="32"/>
      <c r="F335" s="32"/>
      <c r="G335" s="32"/>
      <c r="H335" s="32"/>
      <c r="I335" s="32"/>
      <c r="J335" s="33"/>
      <c r="K335" s="33"/>
      <c r="L335" s="31"/>
    </row>
    <row r="336" spans="4:12" x14ac:dyDescent="0.25">
      <c r="D336" s="32"/>
      <c r="E336" s="32"/>
      <c r="F336" s="32"/>
      <c r="G336" s="32"/>
      <c r="H336" s="32"/>
      <c r="I336" s="32"/>
      <c r="J336" s="33"/>
      <c r="K336" s="33"/>
      <c r="L336" s="31"/>
    </row>
    <row r="337" spans="4:12" x14ac:dyDescent="0.25">
      <c r="D337" s="32"/>
      <c r="E337" s="32"/>
      <c r="F337" s="32"/>
      <c r="G337" s="32"/>
      <c r="H337" s="32"/>
      <c r="I337" s="32"/>
      <c r="J337" s="33"/>
      <c r="K337" s="33"/>
      <c r="L337" s="31"/>
    </row>
    <row r="338" spans="4:12" x14ac:dyDescent="0.25">
      <c r="D338" s="32"/>
      <c r="E338" s="32"/>
      <c r="F338" s="32"/>
      <c r="G338" s="32"/>
      <c r="H338" s="32"/>
      <c r="I338" s="32"/>
      <c r="J338" s="33"/>
      <c r="K338" s="33"/>
      <c r="L338" s="31"/>
    </row>
    <row r="339" spans="4:12" x14ac:dyDescent="0.25">
      <c r="D339" s="32"/>
      <c r="E339" s="32"/>
      <c r="F339" s="32"/>
      <c r="G339" s="32"/>
      <c r="H339" s="32"/>
      <c r="I339" s="32"/>
      <c r="J339" s="33"/>
      <c r="K339" s="33"/>
      <c r="L339" s="31"/>
    </row>
    <row r="340" spans="4:12" x14ac:dyDescent="0.25">
      <c r="D340" s="32"/>
      <c r="E340" s="32"/>
      <c r="F340" s="32"/>
      <c r="G340" s="32"/>
      <c r="H340" s="32"/>
      <c r="I340" s="32"/>
      <c r="J340" s="33"/>
      <c r="K340" s="33"/>
      <c r="L340" s="31"/>
    </row>
    <row r="341" spans="4:12" x14ac:dyDescent="0.25">
      <c r="D341" s="32"/>
      <c r="E341" s="32"/>
      <c r="F341" s="32"/>
      <c r="G341" s="32"/>
      <c r="H341" s="32"/>
      <c r="I341" s="32"/>
      <c r="J341" s="33"/>
      <c r="K341" s="33"/>
      <c r="L341" s="31"/>
    </row>
    <row r="342" spans="4:12" x14ac:dyDescent="0.25">
      <c r="D342" s="32"/>
      <c r="E342" s="32"/>
      <c r="F342" s="32"/>
      <c r="G342" s="32"/>
      <c r="H342" s="32"/>
      <c r="I342" s="32"/>
      <c r="J342" s="33"/>
      <c r="K342" s="33"/>
      <c r="L342" s="31"/>
    </row>
    <row r="343" spans="4:12" x14ac:dyDescent="0.25">
      <c r="D343" s="32"/>
      <c r="E343" s="32"/>
      <c r="F343" s="32"/>
      <c r="G343" s="32"/>
      <c r="H343" s="32"/>
      <c r="I343" s="32"/>
      <c r="J343" s="33"/>
      <c r="K343" s="33"/>
      <c r="L343" s="31"/>
    </row>
    <row r="344" spans="4:12" x14ac:dyDescent="0.25">
      <c r="D344" s="32"/>
      <c r="E344" s="32"/>
      <c r="F344" s="32"/>
      <c r="G344" s="32"/>
      <c r="H344" s="32"/>
      <c r="I344" s="32"/>
      <c r="J344" s="33"/>
      <c r="K344" s="33"/>
      <c r="L344" s="31"/>
    </row>
    <row r="345" spans="4:12" x14ac:dyDescent="0.25">
      <c r="D345" s="32"/>
      <c r="E345" s="32"/>
      <c r="F345" s="32"/>
      <c r="G345" s="32"/>
      <c r="H345" s="32"/>
      <c r="I345" s="32"/>
      <c r="J345" s="33"/>
      <c r="K345" s="33"/>
      <c r="L345" s="31"/>
    </row>
    <row r="346" spans="4:12" x14ac:dyDescent="0.25">
      <c r="D346" s="32"/>
      <c r="E346" s="32"/>
      <c r="F346" s="32"/>
      <c r="G346" s="32"/>
      <c r="H346" s="32"/>
      <c r="I346" s="32"/>
      <c r="J346" s="33"/>
      <c r="K346" s="33"/>
      <c r="L346" s="31"/>
    </row>
    <row r="347" spans="4:12" x14ac:dyDescent="0.25">
      <c r="D347" s="32"/>
      <c r="E347" s="32"/>
      <c r="F347" s="32"/>
      <c r="G347" s="32"/>
      <c r="H347" s="32"/>
      <c r="I347" s="32"/>
      <c r="J347" s="33"/>
      <c r="K347" s="33"/>
      <c r="L347" s="31"/>
    </row>
    <row r="348" spans="4:12" x14ac:dyDescent="0.25">
      <c r="D348" s="32"/>
      <c r="E348" s="32"/>
      <c r="F348" s="32"/>
      <c r="G348" s="32"/>
      <c r="H348" s="32"/>
      <c r="I348" s="32"/>
      <c r="J348" s="33"/>
      <c r="K348" s="33"/>
      <c r="L348" s="31"/>
    </row>
    <row r="349" spans="4:12" x14ac:dyDescent="0.25">
      <c r="D349" s="32"/>
      <c r="E349" s="32"/>
      <c r="F349" s="32"/>
      <c r="G349" s="32"/>
      <c r="H349" s="32"/>
      <c r="I349" s="32"/>
      <c r="J349" s="33"/>
      <c r="K349" s="33"/>
      <c r="L349" s="31"/>
    </row>
    <row r="350" spans="4:12" x14ac:dyDescent="0.25">
      <c r="D350" s="32"/>
      <c r="E350" s="32"/>
      <c r="F350" s="32"/>
      <c r="G350" s="32"/>
      <c r="H350" s="32"/>
      <c r="I350" s="32"/>
      <c r="J350" s="33"/>
      <c r="K350" s="33"/>
      <c r="L350" s="31"/>
    </row>
    <row r="351" spans="4:12" x14ac:dyDescent="0.25">
      <c r="D351" s="32"/>
      <c r="E351" s="32"/>
      <c r="F351" s="32"/>
      <c r="G351" s="32"/>
      <c r="H351" s="32"/>
      <c r="I351" s="32"/>
      <c r="J351" s="33"/>
      <c r="K351" s="33"/>
      <c r="L351" s="31"/>
    </row>
    <row r="352" spans="4:12" x14ac:dyDescent="0.25">
      <c r="D352" s="32"/>
      <c r="E352" s="32"/>
      <c r="F352" s="32"/>
      <c r="G352" s="32"/>
      <c r="H352" s="32"/>
      <c r="I352" s="32"/>
      <c r="J352" s="33"/>
      <c r="K352" s="33"/>
      <c r="L352" s="31"/>
    </row>
    <row r="353" spans="4:12" x14ac:dyDescent="0.25">
      <c r="D353" s="32"/>
      <c r="E353" s="32"/>
      <c r="F353" s="32"/>
      <c r="G353" s="32"/>
      <c r="H353" s="32"/>
      <c r="I353" s="32"/>
      <c r="J353" s="33"/>
      <c r="K353" s="33"/>
      <c r="L353" s="31"/>
    </row>
    <row r="354" spans="4:12" x14ac:dyDescent="0.25">
      <c r="D354" s="32"/>
      <c r="E354" s="32"/>
      <c r="F354" s="32"/>
      <c r="G354" s="32"/>
      <c r="H354" s="32"/>
      <c r="I354" s="32"/>
      <c r="J354" s="33"/>
      <c r="K354" s="33"/>
      <c r="L354" s="31"/>
    </row>
    <row r="355" spans="4:12" x14ac:dyDescent="0.25">
      <c r="D355" s="32"/>
      <c r="E355" s="32"/>
      <c r="F355" s="32"/>
      <c r="G355" s="32"/>
      <c r="H355" s="32"/>
      <c r="I355" s="32"/>
      <c r="J355" s="33"/>
      <c r="K355" s="33"/>
      <c r="L355" s="31"/>
    </row>
    <row r="356" spans="4:12" x14ac:dyDescent="0.25">
      <c r="D356" s="32"/>
      <c r="E356" s="32"/>
      <c r="F356" s="32"/>
      <c r="G356" s="32"/>
      <c r="H356" s="32"/>
      <c r="I356" s="32"/>
      <c r="J356" s="33"/>
      <c r="K356" s="33"/>
      <c r="L356" s="31"/>
    </row>
    <row r="357" spans="4:12" x14ac:dyDescent="0.25">
      <c r="D357" s="32"/>
      <c r="E357" s="32"/>
      <c r="F357" s="32"/>
      <c r="G357" s="32"/>
      <c r="H357" s="32"/>
      <c r="I357" s="32"/>
      <c r="J357" s="33"/>
      <c r="K357" s="33"/>
      <c r="L357" s="31"/>
    </row>
    <row r="358" spans="4:12" x14ac:dyDescent="0.25">
      <c r="D358" s="32"/>
      <c r="E358" s="32"/>
      <c r="F358" s="32"/>
      <c r="G358" s="32"/>
      <c r="H358" s="32"/>
      <c r="I358" s="32"/>
      <c r="J358" s="33"/>
      <c r="K358" s="33"/>
      <c r="L358" s="31"/>
    </row>
    <row r="359" spans="4:12" x14ac:dyDescent="0.25">
      <c r="D359" s="32"/>
      <c r="E359" s="32"/>
      <c r="F359" s="32"/>
      <c r="G359" s="32"/>
      <c r="H359" s="32"/>
      <c r="I359" s="32"/>
      <c r="J359" s="33"/>
      <c r="K359" s="33"/>
      <c r="L359" s="31"/>
    </row>
    <row r="360" spans="4:12" x14ac:dyDescent="0.25">
      <c r="D360" s="32"/>
      <c r="E360" s="32"/>
      <c r="F360" s="32"/>
      <c r="G360" s="32"/>
      <c r="H360" s="32"/>
      <c r="I360" s="32"/>
      <c r="J360" s="33"/>
      <c r="K360" s="33"/>
      <c r="L360" s="31"/>
    </row>
    <row r="361" spans="4:12" x14ac:dyDescent="0.25">
      <c r="D361" s="32"/>
      <c r="E361" s="32"/>
      <c r="F361" s="32"/>
      <c r="G361" s="32"/>
      <c r="H361" s="32"/>
      <c r="I361" s="32"/>
      <c r="J361" s="33"/>
      <c r="K361" s="33"/>
      <c r="L361" s="31"/>
    </row>
    <row r="362" spans="4:12" x14ac:dyDescent="0.25">
      <c r="D362" s="32"/>
      <c r="E362" s="32"/>
      <c r="F362" s="32"/>
      <c r="G362" s="32"/>
      <c r="H362" s="32"/>
      <c r="I362" s="32"/>
      <c r="J362" s="33"/>
      <c r="K362" s="33"/>
      <c r="L362" s="31"/>
    </row>
    <row r="363" spans="4:12" x14ac:dyDescent="0.25">
      <c r="D363" s="32"/>
      <c r="E363" s="32"/>
      <c r="F363" s="32"/>
      <c r="G363" s="32"/>
      <c r="H363" s="32"/>
      <c r="I363" s="32"/>
      <c r="J363" s="33"/>
      <c r="K363" s="33"/>
      <c r="L363" s="31"/>
    </row>
    <row r="364" spans="4:12" x14ac:dyDescent="0.25">
      <c r="D364" s="32"/>
      <c r="E364" s="32"/>
      <c r="F364" s="32"/>
      <c r="G364" s="32"/>
      <c r="H364" s="32"/>
      <c r="I364" s="32"/>
      <c r="J364" s="33"/>
      <c r="K364" s="33"/>
      <c r="L364" s="31"/>
    </row>
    <row r="365" spans="4:12" x14ac:dyDescent="0.25">
      <c r="D365" s="32"/>
      <c r="E365" s="32"/>
      <c r="F365" s="32"/>
      <c r="G365" s="32"/>
      <c r="H365" s="32"/>
      <c r="I365" s="32"/>
      <c r="J365" s="33"/>
      <c r="K365" s="33"/>
      <c r="L365" s="31"/>
    </row>
    <row r="366" spans="4:12" x14ac:dyDescent="0.25">
      <c r="D366" s="32"/>
      <c r="E366" s="32"/>
      <c r="F366" s="32"/>
      <c r="G366" s="32"/>
      <c r="H366" s="32"/>
      <c r="I366" s="32"/>
      <c r="J366" s="33"/>
      <c r="K366" s="33"/>
      <c r="L366" s="31"/>
    </row>
    <row r="367" spans="4:12" x14ac:dyDescent="0.25">
      <c r="D367" s="32"/>
      <c r="E367" s="32"/>
      <c r="F367" s="32"/>
      <c r="G367" s="32"/>
      <c r="H367" s="32"/>
      <c r="I367" s="32"/>
      <c r="J367" s="33"/>
      <c r="K367" s="33"/>
      <c r="L367" s="31"/>
    </row>
    <row r="368" spans="4:12" x14ac:dyDescent="0.25">
      <c r="D368" s="32"/>
      <c r="E368" s="32"/>
      <c r="F368" s="32"/>
      <c r="G368" s="32"/>
      <c r="H368" s="32"/>
      <c r="I368" s="32"/>
      <c r="J368" s="33"/>
      <c r="K368" s="33"/>
      <c r="L368" s="31"/>
    </row>
    <row r="369" spans="4:12" x14ac:dyDescent="0.25">
      <c r="D369" s="32"/>
      <c r="E369" s="32"/>
      <c r="F369" s="32"/>
      <c r="G369" s="32"/>
      <c r="H369" s="32"/>
      <c r="I369" s="32"/>
      <c r="J369" s="33"/>
      <c r="K369" s="33"/>
      <c r="L369" s="31"/>
    </row>
    <row r="370" spans="4:12" x14ac:dyDescent="0.25">
      <c r="D370" s="32"/>
      <c r="E370" s="32"/>
      <c r="F370" s="32"/>
      <c r="G370" s="32"/>
      <c r="H370" s="32"/>
      <c r="I370" s="32"/>
      <c r="J370" s="33"/>
      <c r="K370" s="33"/>
      <c r="L370" s="31"/>
    </row>
    <row r="371" spans="4:12" x14ac:dyDescent="0.25">
      <c r="D371" s="32"/>
      <c r="E371" s="32"/>
      <c r="F371" s="32"/>
      <c r="G371" s="32"/>
      <c r="H371" s="32"/>
      <c r="I371" s="32"/>
      <c r="J371" s="33"/>
      <c r="K371" s="33"/>
      <c r="L371" s="31"/>
    </row>
    <row r="372" spans="4:12" x14ac:dyDescent="0.25">
      <c r="D372" s="32"/>
      <c r="E372" s="32"/>
      <c r="F372" s="32"/>
      <c r="G372" s="32"/>
      <c r="H372" s="32"/>
      <c r="I372" s="32"/>
      <c r="J372" s="33"/>
      <c r="K372" s="33"/>
      <c r="L372" s="31"/>
    </row>
    <row r="373" spans="4:12" x14ac:dyDescent="0.25">
      <c r="D373" s="32"/>
      <c r="E373" s="32"/>
      <c r="F373" s="32"/>
      <c r="G373" s="32"/>
      <c r="H373" s="32"/>
      <c r="I373" s="32"/>
      <c r="J373" s="33"/>
      <c r="K373" s="33"/>
      <c r="L373" s="31"/>
    </row>
    <row r="374" spans="4:12" x14ac:dyDescent="0.25">
      <c r="D374" s="32"/>
      <c r="E374" s="32"/>
      <c r="F374" s="32"/>
      <c r="G374" s="32"/>
      <c r="H374" s="32"/>
      <c r="I374" s="32"/>
      <c r="J374" s="33"/>
      <c r="K374" s="33"/>
      <c r="L374" s="31"/>
    </row>
    <row r="375" spans="4:12" x14ac:dyDescent="0.25">
      <c r="D375" s="32"/>
      <c r="E375" s="32"/>
      <c r="F375" s="32"/>
      <c r="G375" s="32"/>
      <c r="H375" s="32"/>
      <c r="I375" s="32"/>
      <c r="J375" s="33"/>
      <c r="K375" s="33"/>
      <c r="L375" s="31"/>
    </row>
    <row r="376" spans="4:12" x14ac:dyDescent="0.25">
      <c r="D376" s="32"/>
      <c r="E376" s="32"/>
      <c r="F376" s="32"/>
      <c r="G376" s="32"/>
      <c r="H376" s="32"/>
      <c r="I376" s="32"/>
      <c r="J376" s="33"/>
      <c r="K376" s="33"/>
      <c r="L376" s="31"/>
    </row>
    <row r="377" spans="4:12" x14ac:dyDescent="0.25">
      <c r="D377" s="32"/>
      <c r="E377" s="32"/>
      <c r="F377" s="32"/>
      <c r="G377" s="32"/>
      <c r="H377" s="32"/>
      <c r="I377" s="32"/>
      <c r="J377" s="33"/>
      <c r="K377" s="33"/>
      <c r="L377" s="31"/>
    </row>
    <row r="378" spans="4:12" x14ac:dyDescent="0.25">
      <c r="D378" s="32"/>
      <c r="E378" s="32"/>
      <c r="F378" s="32"/>
      <c r="G378" s="32"/>
      <c r="H378" s="32"/>
      <c r="I378" s="32"/>
      <c r="J378" s="33"/>
      <c r="K378" s="33"/>
      <c r="L378" s="31"/>
    </row>
    <row r="379" spans="4:12" x14ac:dyDescent="0.25">
      <c r="D379" s="32"/>
      <c r="E379" s="32"/>
      <c r="F379" s="32"/>
      <c r="G379" s="32"/>
      <c r="H379" s="32"/>
      <c r="I379" s="32"/>
      <c r="J379" s="33"/>
      <c r="K379" s="33"/>
      <c r="L379" s="31"/>
    </row>
    <row r="380" spans="4:12" x14ac:dyDescent="0.25">
      <c r="D380" s="32"/>
      <c r="E380" s="32"/>
      <c r="F380" s="32"/>
      <c r="G380" s="32"/>
      <c r="H380" s="32"/>
      <c r="I380" s="32"/>
      <c r="J380" s="33"/>
      <c r="K380" s="33"/>
      <c r="L380" s="31"/>
    </row>
    <row r="381" spans="4:12" x14ac:dyDescent="0.25">
      <c r="D381" s="32"/>
      <c r="E381" s="32"/>
      <c r="F381" s="32"/>
      <c r="G381" s="32"/>
      <c r="H381" s="32"/>
      <c r="I381" s="32"/>
      <c r="J381" s="33"/>
      <c r="K381" s="33"/>
      <c r="L381" s="31"/>
    </row>
    <row r="382" spans="4:12" x14ac:dyDescent="0.25">
      <c r="D382" s="32"/>
      <c r="E382" s="32"/>
      <c r="F382" s="32"/>
      <c r="G382" s="32"/>
      <c r="H382" s="32"/>
      <c r="I382" s="32"/>
      <c r="J382" s="33"/>
      <c r="K382" s="33"/>
      <c r="L382" s="31"/>
    </row>
    <row r="383" spans="4:12" x14ac:dyDescent="0.25">
      <c r="D383" s="32"/>
      <c r="E383" s="32"/>
      <c r="F383" s="32"/>
      <c r="G383" s="32"/>
      <c r="H383" s="32"/>
      <c r="I383" s="32"/>
      <c r="J383" s="33"/>
      <c r="K383" s="33"/>
      <c r="L383" s="31"/>
    </row>
  </sheetData>
  <mergeCells count="12">
    <mergeCell ref="B58:C58"/>
    <mergeCell ref="E4:K4"/>
    <mergeCell ref="B5:C5"/>
    <mergeCell ref="E15:K15"/>
    <mergeCell ref="B16:C16"/>
    <mergeCell ref="E25:K25"/>
    <mergeCell ref="B26:C26"/>
    <mergeCell ref="E36:K36"/>
    <mergeCell ref="B37:C37"/>
    <mergeCell ref="E46:K46"/>
    <mergeCell ref="B47:C47"/>
    <mergeCell ref="E57:K57"/>
  </mergeCells>
  <pageMargins left="0.74803149606299213" right="0.74803149606299213" top="0.98425196850393704" bottom="0.98425196850393704" header="0.51181102362204722" footer="0.51181102362204722"/>
  <pageSetup paperSize="8" scale="94" orientation="landscape" r:id="rId1"/>
  <headerFooter alignWithMargins="0">
    <oddFooter>&amp;CPagina &amp;P di &amp;N&amp;R&amp;F - 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16</vt:i4>
      </vt:variant>
      <vt:variant>
        <vt:lpstr>Intervalli denominati</vt:lpstr>
      </vt:variant>
      <vt:variant>
        <vt:i4>16</vt:i4>
      </vt:variant>
    </vt:vector>
  </HeadingPairs>
  <TitlesOfParts>
    <vt:vector size="32" baseType="lpstr">
      <vt:lpstr>Totale Attività</vt:lpstr>
      <vt:lpstr>Attività 01</vt:lpstr>
      <vt:lpstr>Attività 02</vt:lpstr>
      <vt:lpstr>Attività 03</vt:lpstr>
      <vt:lpstr>Attività 04</vt:lpstr>
      <vt:lpstr>Attività 05</vt:lpstr>
      <vt:lpstr>Attività 06</vt:lpstr>
      <vt:lpstr>Attività 07</vt:lpstr>
      <vt:lpstr>Attività 08</vt:lpstr>
      <vt:lpstr>Attività 09</vt:lpstr>
      <vt:lpstr>Attività 10</vt:lpstr>
      <vt:lpstr>Attività 11</vt:lpstr>
      <vt:lpstr>Attività 12</vt:lpstr>
      <vt:lpstr>Attività 13</vt:lpstr>
      <vt:lpstr>Attività 14</vt:lpstr>
      <vt:lpstr>Attività 15</vt:lpstr>
      <vt:lpstr>'Attività 01'!Area_stampa</vt:lpstr>
      <vt:lpstr>'Attività 02'!Area_stampa</vt:lpstr>
      <vt:lpstr>'Attività 03'!Area_stampa</vt:lpstr>
      <vt:lpstr>'Attività 04'!Area_stampa</vt:lpstr>
      <vt:lpstr>'Attività 05'!Area_stampa</vt:lpstr>
      <vt:lpstr>'Attività 06'!Area_stampa</vt:lpstr>
      <vt:lpstr>'Attività 07'!Area_stampa</vt:lpstr>
      <vt:lpstr>'Attività 08'!Area_stampa</vt:lpstr>
      <vt:lpstr>'Attività 09'!Area_stampa</vt:lpstr>
      <vt:lpstr>'Attività 10'!Area_stampa</vt:lpstr>
      <vt:lpstr>'Attività 11'!Area_stampa</vt:lpstr>
      <vt:lpstr>'Attività 12'!Area_stampa</vt:lpstr>
      <vt:lpstr>'Attività 13'!Area_stampa</vt:lpstr>
      <vt:lpstr>'Attività 14'!Area_stampa</vt:lpstr>
      <vt:lpstr>'Attività 15'!Area_stampa</vt:lpstr>
      <vt:lpstr>'Totale Attività'!Area_stampa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Daniela Cardone</cp:lastModifiedBy>
  <cp:lastPrinted>2021-02-23T23:26:19Z</cp:lastPrinted>
  <dcterms:created xsi:type="dcterms:W3CDTF">1996-11-05T10:16:36Z</dcterms:created>
  <dcterms:modified xsi:type="dcterms:W3CDTF">2023-06-21T14:33:31Z</dcterms:modified>
</cp:coreProperties>
</file>